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Admin\Dropbox\Cenas pá troca\Manuscript_ZaraPVE\Manuscript\Ocean&amp;CoastalManagement\Revision2\revision2_v3-ZT\Supplementary material\"/>
    </mc:Choice>
  </mc:AlternateContent>
  <bookViews>
    <workbookView xWindow="0" yWindow="0" windowWidth="20490" windowHeight="7155" tabRatio="755"/>
  </bookViews>
  <sheets>
    <sheet name="Info" sheetId="4" r:id="rId1"/>
    <sheet name="Insert categories" sheetId="1" r:id="rId2"/>
    <sheet name="Insert rates" sheetId="5" r:id="rId3"/>
    <sheet name="Insert area proportions" sheetId="7" r:id="rId4"/>
    <sheet name="Differences" sheetId="2" r:id="rId5"/>
    <sheet name="Membership Scale" sheetId="3" r:id="rId6"/>
    <sheet name="Fuzzy Functions" sheetId="6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7" l="1"/>
  <c r="M6" i="7"/>
  <c r="B6" i="6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L5" i="2"/>
  <c r="K5" i="2"/>
  <c r="J5" i="2"/>
  <c r="I5" i="2"/>
  <c r="H5" i="2"/>
  <c r="G5" i="2"/>
  <c r="F5" i="2"/>
  <c r="E5" i="2"/>
  <c r="D5" i="2"/>
  <c r="C5" i="2"/>
  <c r="D4" i="5" l="1"/>
  <c r="D5" i="5"/>
  <c r="D6" i="5"/>
  <c r="D7" i="5"/>
  <c r="D8" i="5"/>
  <c r="D9" i="5"/>
  <c r="D10" i="5"/>
  <c r="D11" i="5"/>
  <c r="D12" i="5"/>
  <c r="D13" i="5"/>
  <c r="D15" i="6"/>
  <c r="D14" i="6"/>
  <c r="D13" i="6"/>
  <c r="C15" i="6"/>
  <c r="C14" i="6"/>
  <c r="C13" i="6"/>
  <c r="C12" i="6"/>
  <c r="C11" i="6"/>
  <c r="C10" i="6"/>
  <c r="C9" i="6"/>
  <c r="C8" i="6"/>
  <c r="C7" i="6"/>
  <c r="C6" i="6"/>
  <c r="B7" i="6"/>
  <c r="B8" i="6"/>
  <c r="B9" i="6"/>
  <c r="B10" i="6"/>
  <c r="B11" i="6"/>
  <c r="B12" i="6"/>
  <c r="B13" i="6"/>
  <c r="B14" i="6"/>
  <c r="B15" i="6"/>
  <c r="M7" i="7"/>
  <c r="M8" i="7"/>
  <c r="M9" i="7"/>
  <c r="M10" i="7"/>
  <c r="M11" i="7"/>
  <c r="M12" i="7"/>
  <c r="M13" i="7"/>
  <c r="M14" i="7"/>
  <c r="M15" i="7"/>
  <c r="D16" i="7"/>
  <c r="D7" i="6" s="1"/>
  <c r="E16" i="7"/>
  <c r="D8" i="6" s="1"/>
  <c r="F16" i="7"/>
  <c r="D9" i="6" s="1"/>
  <c r="G16" i="7"/>
  <c r="D10" i="6" s="1"/>
  <c r="H16" i="7"/>
  <c r="D11" i="6" s="1"/>
  <c r="I16" i="7"/>
  <c r="D12" i="6" s="1"/>
  <c r="J16" i="7"/>
  <c r="L16" i="7"/>
  <c r="C16" i="7"/>
  <c r="D6" i="6" s="1"/>
  <c r="L5" i="7"/>
  <c r="K5" i="7"/>
  <c r="H5" i="7"/>
  <c r="J5" i="7"/>
  <c r="I5" i="7"/>
  <c r="G5" i="7"/>
  <c r="F5" i="7"/>
  <c r="E5" i="7"/>
  <c r="D5" i="7"/>
  <c r="C5" i="7"/>
  <c r="B7" i="7"/>
  <c r="B8" i="7"/>
  <c r="B9" i="7"/>
  <c r="B10" i="7"/>
  <c r="B11" i="7"/>
  <c r="B12" i="7"/>
  <c r="B13" i="7"/>
  <c r="B14" i="7"/>
  <c r="B15" i="7"/>
  <c r="B6" i="7"/>
  <c r="B5" i="5"/>
  <c r="B6" i="5"/>
  <c r="B7" i="5"/>
  <c r="B8" i="5"/>
  <c r="B9" i="5"/>
  <c r="B10" i="5"/>
  <c r="B11" i="5"/>
  <c r="B12" i="5"/>
  <c r="B13" i="5"/>
  <c r="B4" i="5"/>
  <c r="D16" i="6" l="1"/>
  <c r="C16" i="6"/>
  <c r="L4" i="3" l="1"/>
  <c r="K4" i="3"/>
  <c r="J4" i="3"/>
  <c r="I4" i="3"/>
  <c r="H4" i="3"/>
  <c r="G4" i="3"/>
  <c r="F4" i="3"/>
  <c r="E4" i="3"/>
  <c r="D4" i="3"/>
  <c r="C4" i="3"/>
  <c r="B14" i="3"/>
  <c r="B6" i="3"/>
  <c r="B7" i="3"/>
  <c r="B8" i="3"/>
  <c r="B9" i="3"/>
  <c r="B10" i="3"/>
  <c r="B11" i="3"/>
  <c r="B12" i="3"/>
  <c r="B13" i="3"/>
  <c r="B5" i="3"/>
  <c r="C4" i="2" l="1"/>
  <c r="L4" i="2"/>
  <c r="K4" i="2"/>
  <c r="J4" i="2"/>
  <c r="I4" i="2"/>
  <c r="H4" i="2"/>
  <c r="G4" i="2"/>
  <c r="F4" i="2"/>
  <c r="E4" i="2"/>
  <c r="D4" i="2"/>
  <c r="L14" i="3"/>
  <c r="C12" i="3"/>
  <c r="D12" i="3"/>
  <c r="E12" i="3"/>
  <c r="F12" i="3"/>
  <c r="G12" i="3"/>
  <c r="H12" i="3"/>
  <c r="I12" i="3"/>
  <c r="J12" i="3"/>
  <c r="K12" i="3"/>
  <c r="L12" i="3"/>
  <c r="C13" i="3"/>
  <c r="D13" i="3"/>
  <c r="E13" i="3"/>
  <c r="F13" i="3"/>
  <c r="G13" i="3"/>
  <c r="H13" i="3"/>
  <c r="I13" i="3"/>
  <c r="J13" i="3"/>
  <c r="K13" i="3"/>
  <c r="L13" i="3"/>
  <c r="C14" i="3"/>
  <c r="D14" i="3"/>
  <c r="E14" i="3"/>
  <c r="F14" i="3"/>
  <c r="G14" i="3"/>
  <c r="H14" i="3"/>
  <c r="I14" i="3"/>
  <c r="J14" i="3"/>
  <c r="K14" i="3"/>
  <c r="J5" i="3"/>
  <c r="K5" i="3"/>
  <c r="L5" i="3"/>
  <c r="J6" i="3"/>
  <c r="K6" i="3"/>
  <c r="L6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B13" i="2"/>
  <c r="B14" i="2"/>
  <c r="C5" i="3"/>
  <c r="E15" i="6" l="1"/>
  <c r="G15" i="6" s="1"/>
  <c r="E14" i="6"/>
  <c r="E13" i="6"/>
  <c r="F15" i="6"/>
  <c r="H15" i="6" s="1"/>
  <c r="B12" i="2"/>
  <c r="B6" i="2"/>
  <c r="B7" i="2"/>
  <c r="B8" i="2"/>
  <c r="B9" i="2"/>
  <c r="B10" i="2"/>
  <c r="B11" i="2"/>
  <c r="B5" i="2"/>
  <c r="G14" i="6" l="1"/>
  <c r="F14" i="6"/>
  <c r="H14" i="6" s="1"/>
  <c r="F13" i="6"/>
  <c r="H13" i="6" s="1"/>
  <c r="G13" i="6"/>
  <c r="D6" i="3"/>
  <c r="E6" i="3"/>
  <c r="F6" i="3"/>
  <c r="G6" i="3"/>
  <c r="H6" i="3"/>
  <c r="I6" i="3"/>
  <c r="D7" i="3"/>
  <c r="E7" i="3"/>
  <c r="F7" i="3"/>
  <c r="G7" i="3"/>
  <c r="H7" i="3"/>
  <c r="I7" i="3"/>
  <c r="D8" i="3"/>
  <c r="E8" i="3"/>
  <c r="F8" i="3"/>
  <c r="G8" i="3"/>
  <c r="H8" i="3"/>
  <c r="I8" i="3"/>
  <c r="D9" i="3"/>
  <c r="E9" i="3"/>
  <c r="F9" i="3"/>
  <c r="G9" i="3"/>
  <c r="H9" i="3"/>
  <c r="I9" i="3"/>
  <c r="D10" i="3"/>
  <c r="E10" i="3"/>
  <c r="F10" i="3"/>
  <c r="G10" i="3"/>
  <c r="H10" i="3"/>
  <c r="I10" i="3"/>
  <c r="D11" i="3"/>
  <c r="E11" i="3"/>
  <c r="F11" i="3"/>
  <c r="G11" i="3"/>
  <c r="H11" i="3"/>
  <c r="I11" i="3"/>
  <c r="I5" i="3"/>
  <c r="H5" i="3"/>
  <c r="G5" i="3"/>
  <c r="F5" i="3"/>
  <c r="E9" i="6" s="1"/>
  <c r="E5" i="3"/>
  <c r="D5" i="3"/>
  <c r="C11" i="3"/>
  <c r="C6" i="3"/>
  <c r="E6" i="6" s="1"/>
  <c r="C7" i="3"/>
  <c r="C8" i="3"/>
  <c r="C9" i="3"/>
  <c r="C10" i="3"/>
  <c r="E10" i="6" l="1"/>
  <c r="E7" i="6"/>
  <c r="G7" i="6" s="1"/>
  <c r="E11" i="6"/>
  <c r="G6" i="6"/>
  <c r="F6" i="6"/>
  <c r="H6" i="6" s="1"/>
  <c r="E8" i="6"/>
  <c r="E12" i="6"/>
  <c r="F9" i="6"/>
  <c r="H9" i="6" s="1"/>
  <c r="G9" i="6"/>
  <c r="F7" i="6" l="1"/>
  <c r="H7" i="6" s="1"/>
  <c r="F12" i="6"/>
  <c r="H12" i="6" s="1"/>
  <c r="G12" i="6"/>
  <c r="F11" i="6"/>
  <c r="H11" i="6" s="1"/>
  <c r="G11" i="6"/>
  <c r="F10" i="6"/>
  <c r="H10" i="6" s="1"/>
  <c r="G10" i="6"/>
  <c r="F8" i="6"/>
  <c r="H8" i="6" s="1"/>
  <c r="G8" i="6"/>
  <c r="E16" i="6"/>
  <c r="F16" i="6" l="1"/>
  <c r="H16" i="6"/>
  <c r="G16" i="6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sz val="9"/>
            <color indexed="81"/>
            <rFont val="Segoe UI"/>
            <family val="2"/>
          </rPr>
          <t>indicates sites where the highest rating was given to the class assigned in the map.</t>
        </r>
      </text>
    </comment>
    <comment ref="E4" authorId="0" shapeId="0">
      <text>
        <r>
          <rPr>
            <sz val="9"/>
            <color indexed="81"/>
            <rFont val="Segoe UI"/>
            <family val="2"/>
          </rPr>
          <t>accepts matches using any degree of right, which in
the linguistic scale used here is any score greater than or equal to 3.</t>
        </r>
      </text>
    </comment>
  </commentList>
</comments>
</file>

<file path=xl/sharedStrings.xml><?xml version="1.0" encoding="utf-8"?>
<sst xmlns="http://schemas.openxmlformats.org/spreadsheetml/2006/main" count="62" uniqueCount="56">
  <si>
    <t xml:space="preserve">Land Cover rate </t>
  </si>
  <si>
    <t>Difference between the land cover  rates</t>
  </si>
  <si>
    <t>Membership scale values</t>
  </si>
  <si>
    <t>Five-point membership scale. Linguistic values and descriptions adapted from Gopal &amp; Woodcock (1992).</t>
  </si>
  <si>
    <t>Value</t>
  </si>
  <si>
    <t>Linguistic value</t>
  </si>
  <si>
    <t>Description: user point of view</t>
  </si>
  <si>
    <t>Description: producer point of view</t>
  </si>
  <si>
    <t>Absolutely right</t>
  </si>
  <si>
    <t>Map and Reference are a match. Perfect</t>
  </si>
  <si>
    <t>The difference between the land cover rates is 0%</t>
  </si>
  <si>
    <t>Good answer</t>
  </si>
  <si>
    <t>Would be happy to find this answer given on the map.</t>
  </si>
  <si>
    <t>The difference between the land cover rates is lower than 10 %</t>
  </si>
  <si>
    <t>Reasonable or acceptable answer</t>
  </si>
  <si>
    <t>Maybe not the best possible answer but it is acceptable; this answer does not pose a problem to the user if it is seen on the map.</t>
  </si>
  <si>
    <t>Understandable but wrong</t>
  </si>
  <si>
    <t xml:space="preserve">Not a good answer. There is something about the site that makes the answer understandable but there is clearly a better answer. This answer is a problem. </t>
  </si>
  <si>
    <t>Absolutely wrong</t>
  </si>
  <si>
    <t xml:space="preserve">This answer is absolutely unacceptable and completely wrong. </t>
  </si>
  <si>
    <t>The difference between the land cover rates is 100%</t>
  </si>
  <si>
    <t>Notes</t>
  </si>
  <si>
    <t>verification</t>
  </si>
  <si>
    <r>
      <t xml:space="preserve">The </t>
    </r>
    <r>
      <rPr>
        <i/>
        <sz val="11"/>
        <color theme="1"/>
        <rFont val="Calibri"/>
        <family val="2"/>
        <scheme val="minor"/>
      </rPr>
      <t>land cover rate</t>
    </r>
    <r>
      <rPr>
        <sz val="11"/>
        <color theme="1"/>
        <rFont val="Calibri"/>
        <family val="2"/>
        <scheme val="minor"/>
      </rPr>
      <t xml:space="preserve"> must be a percentage, and thus a value between 0 and 100 should be entered.</t>
    </r>
  </si>
  <si>
    <r>
      <t xml:space="preserve">If a value </t>
    </r>
    <r>
      <rPr>
        <sz val="11"/>
        <color theme="1"/>
        <rFont val="Calibri"/>
        <family val="2"/>
        <scheme val="minor"/>
      </rPr>
      <t xml:space="preserve">lower than 0% or higher than 100% is entered in the </t>
    </r>
    <r>
      <rPr>
        <i/>
        <sz val="11"/>
        <color theme="1"/>
        <rFont val="Calibri"/>
        <family val="2"/>
        <scheme val="minor"/>
      </rPr>
      <t>land cover rate</t>
    </r>
    <r>
      <rPr>
        <sz val="11"/>
        <color theme="1"/>
        <rFont val="Calibri"/>
        <family val="2"/>
        <scheme val="minor"/>
      </rPr>
      <t xml:space="preserve"> column, the value "FALSE" will appear in the </t>
    </r>
    <r>
      <rPr>
        <i/>
        <sz val="11"/>
        <color theme="1"/>
        <rFont val="Calibri"/>
        <family val="2"/>
        <scheme val="minor"/>
      </rPr>
      <t>verification</t>
    </r>
    <r>
      <rPr>
        <sz val="11"/>
        <color theme="1"/>
        <rFont val="Calibri"/>
        <family val="2"/>
        <scheme val="minor"/>
      </rPr>
      <t xml:space="preserve"> column and the value should be changed.</t>
    </r>
  </si>
  <si>
    <t>CATEGORY</t>
  </si>
  <si>
    <t>The difference between the land cover rates is lower than 40% and higher than 10%</t>
  </si>
  <si>
    <t>The difference between the land cover rates is lower than 100% and higher than 40%</t>
  </si>
  <si>
    <t>Notes:</t>
  </si>
  <si>
    <t>MembershipMatrix | User notes</t>
  </si>
  <si>
    <t xml:space="preserve">The manuscrip develops a methodology to reduce the weakness of land cover maps in which classical theory has been applied. </t>
  </si>
  <si>
    <t>Category</t>
  </si>
  <si>
    <t>Estimated area Proportions</t>
  </si>
  <si>
    <t>Reference map</t>
  </si>
  <si>
    <t>MAX</t>
  </si>
  <si>
    <t>RIGHT</t>
  </si>
  <si>
    <t>Improvement (R-M)</t>
  </si>
  <si>
    <t>Accuracy total</t>
  </si>
  <si>
    <t>Total</t>
  </si>
  <si>
    <t>total</t>
  </si>
  <si>
    <t>area</t>
  </si>
  <si>
    <t>%</t>
  </si>
  <si>
    <t>Classified map</t>
  </si>
  <si>
    <t>Category name</t>
  </si>
  <si>
    <t>MAX and RIGHT funDtions, based on estimated area proportions</t>
  </si>
  <si>
    <t>DATEGORY</t>
  </si>
  <si>
    <t>How to?</t>
  </si>
  <si>
    <r>
      <t>The results will immediately appear in the sheets "</t>
    </r>
    <r>
      <rPr>
        <i/>
        <sz val="11"/>
        <color theme="1"/>
        <rFont val="Calibri"/>
        <family val="2"/>
        <scheme val="minor"/>
      </rPr>
      <t>Differences</t>
    </r>
    <r>
      <rPr>
        <sz val="11"/>
        <color theme="1"/>
        <rFont val="Calibri"/>
        <family val="2"/>
        <scheme val="minor"/>
      </rPr>
      <t>", "</t>
    </r>
    <r>
      <rPr>
        <i/>
        <sz val="11"/>
        <color theme="1"/>
        <rFont val="Calibri"/>
        <family val="2"/>
        <scheme val="minor"/>
      </rPr>
      <t>Membership scale</t>
    </r>
    <r>
      <rPr>
        <sz val="11"/>
        <color theme="1"/>
        <rFont val="Calibri"/>
        <family val="2"/>
        <scheme val="minor"/>
      </rPr>
      <t>" and "</t>
    </r>
    <r>
      <rPr>
        <i/>
        <sz val="11"/>
        <color theme="1"/>
        <rFont val="Calibri"/>
        <family val="2"/>
        <scheme val="minor"/>
      </rPr>
      <t>Fuzzy functions</t>
    </r>
    <r>
      <rPr>
        <sz val="11"/>
        <color theme="1"/>
        <rFont val="Calibri"/>
        <family val="2"/>
        <scheme val="minor"/>
      </rPr>
      <t>"</t>
    </r>
  </si>
  <si>
    <t>https://doi.org/10.1016/j.ocecoaman.2019.104903</t>
  </si>
  <si>
    <t xml:space="preserve">To do so, it proposes to add an error relevance step after accuracy assessment, which evaluates how relevant are the classification errors to selected land applications. </t>
  </si>
  <si>
    <r>
      <t>The</t>
    </r>
    <r>
      <rPr>
        <i/>
        <sz val="11"/>
        <color theme="1"/>
        <rFont val="Calibri"/>
        <family val="2"/>
        <scheme val="minor"/>
      </rPr>
      <t xml:space="preserve"> MembershipMatrix</t>
    </r>
    <r>
      <rPr>
        <sz val="11"/>
        <color theme="1"/>
        <rFont val="Calibri"/>
        <family val="2"/>
        <scheme val="minor"/>
      </rPr>
      <t xml:space="preserve"> worksheet provides the necessary formulas to perform the </t>
    </r>
    <r>
      <rPr>
        <i/>
        <sz val="11"/>
        <color theme="1"/>
        <rFont val="Calibri"/>
        <family val="2"/>
        <scheme val="minor"/>
      </rPr>
      <t>error relevance</t>
    </r>
    <r>
      <rPr>
        <sz val="11"/>
        <color theme="1"/>
        <rFont val="Calibri"/>
        <family val="2"/>
        <scheme val="minor"/>
      </rPr>
      <t xml:space="preserve"> step.</t>
    </r>
  </si>
  <si>
    <r>
      <t xml:space="preserve">Introduce the name of the land categories. Sheet </t>
    </r>
    <r>
      <rPr>
        <i/>
        <sz val="11"/>
        <color theme="1"/>
        <rFont val="Calibri"/>
        <family val="2"/>
        <scheme val="minor"/>
      </rPr>
      <t>"Insert categories</t>
    </r>
    <r>
      <rPr>
        <sz val="11"/>
        <color theme="1"/>
        <rFont val="Calibri"/>
        <family val="2"/>
        <scheme val="minor"/>
      </rPr>
      <t>"</t>
    </r>
  </si>
  <si>
    <r>
      <t>Introduce the land cover rates obtained from literature. Sheet "</t>
    </r>
    <r>
      <rPr>
        <i/>
        <sz val="11"/>
        <color theme="1"/>
        <rFont val="Calibri"/>
        <family val="2"/>
        <scheme val="minor"/>
      </rPr>
      <t>Insert rates</t>
    </r>
    <r>
      <rPr>
        <sz val="11"/>
        <color theme="1"/>
        <rFont val="Calibri"/>
        <family val="2"/>
        <scheme val="minor"/>
      </rPr>
      <t>"</t>
    </r>
  </si>
  <si>
    <r>
      <t xml:space="preserve">Introduce the area proportions obtained after the accuracy assessment based on </t>
    </r>
    <r>
      <rPr>
        <i/>
        <sz val="11"/>
        <color theme="1"/>
        <rFont val="Calibri"/>
        <family val="2"/>
        <scheme val="minor"/>
      </rPr>
      <t>crisp sets. Sheet "Insert area proportions"</t>
    </r>
  </si>
  <si>
    <r>
      <t xml:space="preserve">This worksheet is part of the manuscript </t>
    </r>
    <r>
      <rPr>
        <b/>
        <sz val="11"/>
        <color theme="1"/>
        <rFont val="Calibri"/>
        <family val="2"/>
        <scheme val="minor"/>
      </rPr>
      <t>"Introducing fuzzy set theory to evaluate risk of misclassification of land cover maps to land mapping applications: testing on coastal watersheds."</t>
    </r>
  </si>
  <si>
    <r>
      <rPr>
        <b/>
        <i/>
        <sz val="11"/>
        <color theme="1"/>
        <rFont val="Calibri"/>
        <family val="2"/>
        <scheme val="minor"/>
      </rPr>
      <t>Ocean and Coastal Management</t>
    </r>
    <r>
      <rPr>
        <b/>
        <sz val="11"/>
        <color theme="1"/>
        <rFont val="Calibri"/>
        <family val="2"/>
        <scheme val="minor"/>
      </rPr>
      <t>. Supplementary material.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</si>
</sst>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Protection="1">
      <protection hidden="1"/>
    </xf>
    <xf numFmtId="0" fontId="2" fillId="0" borderId="0" xfId="1" applyFont="1" applyProtection="1"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right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horizontal="right"/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0" fillId="2" borderId="1" xfId="0" applyFont="1" applyFill="1" applyBorder="1" applyAlignment="1" applyProtection="1">
      <alignment horizontal="right"/>
      <protection hidden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0" fontId="1" fillId="0" borderId="0" xfId="0" applyFont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/>
    <xf numFmtId="0" fontId="2" fillId="0" borderId="0" xfId="1" applyAlignment="1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" fillId="0" borderId="1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wrapText="1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center"/>
      <protection hidden="1"/>
    </xf>
  </cellXfs>
  <cellStyles count="2">
    <cellStyle name="Hi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sert%20Dategori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t Dategori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16/j.ocecoaman.2019.1049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5" sqref="A5"/>
    </sheetView>
  </sheetViews>
  <sheetFormatPr defaultRowHeight="15" x14ac:dyDescent="0.25"/>
  <sheetData>
    <row r="1" spans="1:2" s="26" customFormat="1" ht="23.25" customHeight="1" x14ac:dyDescent="0.25">
      <c r="A1" s="27" t="s">
        <v>29</v>
      </c>
    </row>
    <row r="3" spans="1:2" x14ac:dyDescent="0.25">
      <c r="A3" t="s">
        <v>54</v>
      </c>
    </row>
    <row r="4" spans="1:2" s="63" customFormat="1" x14ac:dyDescent="0.25">
      <c r="A4" s="65" t="s">
        <v>55</v>
      </c>
    </row>
    <row r="5" spans="1:2" s="63" customFormat="1" x14ac:dyDescent="0.25">
      <c r="A5" s="64" t="s">
        <v>48</v>
      </c>
    </row>
    <row r="6" spans="1:2" s="63" customFormat="1" x14ac:dyDescent="0.25">
      <c r="A6" s="64"/>
    </row>
    <row r="7" spans="1:2" x14ac:dyDescent="0.25">
      <c r="A7" t="s">
        <v>30</v>
      </c>
    </row>
    <row r="8" spans="1:2" x14ac:dyDescent="0.25">
      <c r="A8" t="s">
        <v>49</v>
      </c>
    </row>
    <row r="9" spans="1:2" x14ac:dyDescent="0.25">
      <c r="A9" t="s">
        <v>50</v>
      </c>
    </row>
    <row r="11" spans="1:2" x14ac:dyDescent="0.25">
      <c r="A11" s="1" t="s">
        <v>46</v>
      </c>
    </row>
    <row r="12" spans="1:2" x14ac:dyDescent="0.25">
      <c r="A12" s="66">
        <v>1</v>
      </c>
      <c r="B12" t="s">
        <v>51</v>
      </c>
    </row>
    <row r="13" spans="1:2" x14ac:dyDescent="0.25">
      <c r="A13" s="66">
        <v>2</v>
      </c>
      <c r="B13" t="s">
        <v>52</v>
      </c>
    </row>
    <row r="14" spans="1:2" x14ac:dyDescent="0.25">
      <c r="A14" s="66">
        <v>3</v>
      </c>
      <c r="B14" t="s">
        <v>53</v>
      </c>
    </row>
    <row r="15" spans="1:2" x14ac:dyDescent="0.25">
      <c r="A15" s="66">
        <v>4</v>
      </c>
      <c r="B15" t="s">
        <v>47</v>
      </c>
    </row>
  </sheetData>
  <hyperlinks>
    <hyperlink ref="A5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3:D16"/>
  <sheetViews>
    <sheetView workbookViewId="0">
      <selection activeCell="B2" sqref="B2"/>
    </sheetView>
  </sheetViews>
  <sheetFormatPr defaultRowHeight="15" x14ac:dyDescent="0.25"/>
  <cols>
    <col min="3" max="3" width="26.28515625" bestFit="1" customWidth="1"/>
  </cols>
  <sheetData>
    <row r="3" spans="2:4" x14ac:dyDescent="0.25">
      <c r="C3" s="3" t="s">
        <v>43</v>
      </c>
    </row>
    <row r="4" spans="2:4" x14ac:dyDescent="0.25">
      <c r="B4">
        <v>1</v>
      </c>
      <c r="C4" s="32"/>
      <c r="D4" s="29"/>
    </row>
    <row r="5" spans="2:4" x14ac:dyDescent="0.25">
      <c r="B5">
        <v>2</v>
      </c>
      <c r="C5" s="32"/>
      <c r="D5" s="29"/>
    </row>
    <row r="6" spans="2:4" x14ac:dyDescent="0.25">
      <c r="B6">
        <v>3</v>
      </c>
      <c r="C6" s="32"/>
      <c r="D6" s="29"/>
    </row>
    <row r="7" spans="2:4" x14ac:dyDescent="0.25">
      <c r="B7">
        <v>4</v>
      </c>
      <c r="C7" s="32"/>
      <c r="D7" s="29"/>
    </row>
    <row r="8" spans="2:4" x14ac:dyDescent="0.25">
      <c r="B8">
        <v>5</v>
      </c>
      <c r="C8" s="32"/>
      <c r="D8" s="29"/>
    </row>
    <row r="9" spans="2:4" x14ac:dyDescent="0.25">
      <c r="B9">
        <v>6</v>
      </c>
      <c r="C9" s="32"/>
      <c r="D9" s="29"/>
    </row>
    <row r="10" spans="2:4" x14ac:dyDescent="0.25">
      <c r="B10">
        <v>7</v>
      </c>
      <c r="C10" s="32"/>
      <c r="D10" s="29"/>
    </row>
    <row r="11" spans="2:4" x14ac:dyDescent="0.25">
      <c r="B11">
        <v>8</v>
      </c>
      <c r="C11" s="32"/>
      <c r="D11" s="29"/>
    </row>
    <row r="12" spans="2:4" x14ac:dyDescent="0.25">
      <c r="B12">
        <v>9</v>
      </c>
      <c r="C12" s="32"/>
      <c r="D12" s="29"/>
    </row>
    <row r="13" spans="2:4" x14ac:dyDescent="0.25">
      <c r="B13">
        <v>10</v>
      </c>
      <c r="C13" s="32"/>
      <c r="D13" s="29"/>
    </row>
    <row r="16" spans="2:4" x14ac:dyDescent="0.25">
      <c r="C16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B2" sqref="B2"/>
    </sheetView>
  </sheetViews>
  <sheetFormatPr defaultRowHeight="15" x14ac:dyDescent="0.25"/>
  <cols>
    <col min="1" max="1" width="9.140625" style="36"/>
    <col min="2" max="2" width="26.28515625" style="36" bestFit="1" customWidth="1"/>
    <col min="3" max="3" width="16.85546875" style="36" bestFit="1" customWidth="1"/>
    <col min="4" max="4" width="11.140625" style="36" bestFit="1" customWidth="1"/>
    <col min="5" max="16384" width="9.140625" style="36"/>
  </cols>
  <sheetData>
    <row r="1" spans="2:6" x14ac:dyDescent="0.25">
      <c r="D1"/>
    </row>
    <row r="2" spans="2:6" x14ac:dyDescent="0.25">
      <c r="D2"/>
    </row>
    <row r="3" spans="2:6" x14ac:dyDescent="0.25">
      <c r="B3" s="62" t="s">
        <v>31</v>
      </c>
      <c r="C3" s="62" t="s">
        <v>0</v>
      </c>
      <c r="D3" s="21" t="s">
        <v>22</v>
      </c>
      <c r="F3" s="59" t="s">
        <v>28</v>
      </c>
    </row>
    <row r="4" spans="2:6" x14ac:dyDescent="0.25">
      <c r="B4" s="60">
        <f>'Insert categories'!C4</f>
        <v>0</v>
      </c>
      <c r="C4" s="61"/>
      <c r="D4" s="40" t="str">
        <f>IF(C4&gt;100, "FALSE", IF(C4&lt;0,"FALSE","TRUE"))</f>
        <v>TRUE</v>
      </c>
      <c r="F4" s="42" t="s">
        <v>23</v>
      </c>
    </row>
    <row r="5" spans="2:6" x14ac:dyDescent="0.25">
      <c r="B5" s="60">
        <f>'Insert categories'!C5</f>
        <v>0</v>
      </c>
      <c r="C5" s="61"/>
      <c r="D5" s="40" t="str">
        <f t="shared" ref="D5:D13" si="0">IF(C5&gt;100, "FALSE", IF(C5&lt;0,"FALSE","TRUE"))</f>
        <v>TRUE</v>
      </c>
      <c r="F5" s="42" t="s">
        <v>24</v>
      </c>
    </row>
    <row r="6" spans="2:6" x14ac:dyDescent="0.25">
      <c r="B6" s="60">
        <f>'Insert categories'!C6</f>
        <v>0</v>
      </c>
      <c r="C6" s="61"/>
      <c r="D6" s="40" t="str">
        <f t="shared" si="0"/>
        <v>TRUE</v>
      </c>
    </row>
    <row r="7" spans="2:6" x14ac:dyDescent="0.25">
      <c r="B7" s="60">
        <f>'Insert categories'!C7</f>
        <v>0</v>
      </c>
      <c r="C7" s="61"/>
      <c r="D7" s="40" t="str">
        <f t="shared" si="0"/>
        <v>TRUE</v>
      </c>
    </row>
    <row r="8" spans="2:6" x14ac:dyDescent="0.25">
      <c r="B8" s="60">
        <f>'Insert categories'!C8</f>
        <v>0</v>
      </c>
      <c r="C8" s="61"/>
      <c r="D8" s="40" t="str">
        <f t="shared" si="0"/>
        <v>TRUE</v>
      </c>
    </row>
    <row r="9" spans="2:6" x14ac:dyDescent="0.25">
      <c r="B9" s="60">
        <f>'Insert categories'!C9</f>
        <v>0</v>
      </c>
      <c r="C9" s="61"/>
      <c r="D9" s="40" t="str">
        <f t="shared" si="0"/>
        <v>TRUE</v>
      </c>
    </row>
    <row r="10" spans="2:6" x14ac:dyDescent="0.25">
      <c r="B10" s="60">
        <f>'Insert categories'!C10</f>
        <v>0</v>
      </c>
      <c r="C10" s="61"/>
      <c r="D10" s="40" t="str">
        <f t="shared" si="0"/>
        <v>TRUE</v>
      </c>
    </row>
    <row r="11" spans="2:6" x14ac:dyDescent="0.25">
      <c r="B11" s="60">
        <f>'Insert categories'!C11</f>
        <v>0</v>
      </c>
      <c r="C11" s="61"/>
      <c r="D11" s="40" t="str">
        <f t="shared" si="0"/>
        <v>TRUE</v>
      </c>
    </row>
    <row r="12" spans="2:6" x14ac:dyDescent="0.25">
      <c r="B12" s="60">
        <f>'Insert categories'!C12</f>
        <v>0</v>
      </c>
      <c r="C12" s="61"/>
      <c r="D12" s="40" t="str">
        <f t="shared" si="0"/>
        <v>TRUE</v>
      </c>
    </row>
    <row r="13" spans="2:6" x14ac:dyDescent="0.25">
      <c r="B13" s="60">
        <f>'Insert categories'!C13</f>
        <v>0</v>
      </c>
      <c r="C13" s="61"/>
      <c r="D13" s="40" t="str">
        <f t="shared" si="0"/>
        <v>TRUE</v>
      </c>
    </row>
    <row r="16" spans="2:6" x14ac:dyDescent="0.25">
      <c r="B16" s="59"/>
    </row>
  </sheetData>
  <sheetProtection algorithmName="SHA-512" hashValue="k7SHG8+4pSFpNzsHxoTN+P/dOanETjv3Bqmo0/DCzvFmnSO1MNNq1hDMjnGQhZ/Kkp2C7OeeR1MfYA5JY9MYYw==" saltValue="pPA8KyilmJkMJLx8saYXUg==" spinCount="100000" sheet="1" objects="1" scenarios="1"/>
  <conditionalFormatting sqref="D4:D13">
    <cfRule type="cellIs" dxfId="1" priority="1" operator="equal">
      <formula>"FALSE"</formula>
    </cfRule>
    <cfRule type="cellIs" dxfId="0" priority="2" operator="equal">
      <formula>"TRUE"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N5" sqref="N5"/>
    </sheetView>
  </sheetViews>
  <sheetFormatPr defaultRowHeight="15" x14ac:dyDescent="0.25"/>
  <cols>
    <col min="1" max="1" width="5.42578125" style="36" customWidth="1"/>
    <col min="2" max="2" width="22.5703125" style="36" customWidth="1"/>
    <col min="3" max="16384" width="9.140625" style="36"/>
  </cols>
  <sheetData>
    <row r="1" spans="1:13" x14ac:dyDescent="0.25">
      <c r="A1"/>
      <c r="B1"/>
      <c r="C1"/>
      <c r="D1"/>
      <c r="E1"/>
      <c r="F1"/>
      <c r="G1"/>
      <c r="H1"/>
      <c r="I1"/>
      <c r="J1"/>
      <c r="K1"/>
      <c r="L1"/>
      <c r="M1"/>
    </row>
    <row r="2" spans="1:13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/>
      <c r="B3" s="30" t="s">
        <v>32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/>
      <c r="B4" s="28"/>
      <c r="C4" s="30" t="s">
        <v>33</v>
      </c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/>
      <c r="B5" s="11" t="s">
        <v>25</v>
      </c>
      <c r="C5" s="12">
        <f>'Insert categories'!C4</f>
        <v>0</v>
      </c>
      <c r="D5" s="12">
        <f>'Insert categories'!C5</f>
        <v>0</v>
      </c>
      <c r="E5" s="12">
        <f>'Insert categories'!C6</f>
        <v>0</v>
      </c>
      <c r="F5" s="12">
        <f>'Insert categories'!C7</f>
        <v>0</v>
      </c>
      <c r="G5" s="12">
        <f>'Insert categories'!C8</f>
        <v>0</v>
      </c>
      <c r="H5" s="12">
        <f>'Insert categories'!C9</f>
        <v>0</v>
      </c>
      <c r="I5" s="12">
        <f>'Insert categories'!C10</f>
        <v>0</v>
      </c>
      <c r="J5" s="13">
        <f>'Insert categories'!C11</f>
        <v>0</v>
      </c>
      <c r="K5" s="13">
        <f>'Insert categories'!C12</f>
        <v>0</v>
      </c>
      <c r="L5" s="13">
        <f>'Insert categories'!C13</f>
        <v>0</v>
      </c>
      <c r="M5" s="13" t="s">
        <v>39</v>
      </c>
    </row>
    <row r="6" spans="1:13" x14ac:dyDescent="0.25">
      <c r="A6" s="67" t="s">
        <v>42</v>
      </c>
      <c r="B6" s="15">
        <f>'Insert categories'!C4</f>
        <v>0</v>
      </c>
      <c r="C6" s="33"/>
      <c r="D6" s="34"/>
      <c r="E6" s="34"/>
      <c r="F6" s="34"/>
      <c r="G6" s="34"/>
      <c r="H6" s="34"/>
      <c r="I6" s="34"/>
      <c r="J6" s="35"/>
      <c r="K6" s="35"/>
      <c r="L6" s="35"/>
      <c r="M6" s="40">
        <f>SUM(C6:L6)</f>
        <v>0</v>
      </c>
    </row>
    <row r="7" spans="1:13" x14ac:dyDescent="0.25">
      <c r="A7" s="67"/>
      <c r="B7" s="15">
        <f>'Insert categories'!C5</f>
        <v>0</v>
      </c>
      <c r="C7" s="34"/>
      <c r="D7" s="33"/>
      <c r="E7" s="34"/>
      <c r="F7" s="34"/>
      <c r="G7" s="34"/>
      <c r="H7" s="34"/>
      <c r="I7" s="34"/>
      <c r="J7" s="35"/>
      <c r="K7" s="35"/>
      <c r="L7" s="35"/>
      <c r="M7" s="40">
        <f t="shared" ref="M7:M15" si="0">SUM(C7:L7)</f>
        <v>0</v>
      </c>
    </row>
    <row r="8" spans="1:13" x14ac:dyDescent="0.25">
      <c r="A8" s="67"/>
      <c r="B8" s="15">
        <f>'Insert categories'!C6</f>
        <v>0</v>
      </c>
      <c r="C8" s="34"/>
      <c r="D8" s="34"/>
      <c r="E8" s="33"/>
      <c r="F8" s="34"/>
      <c r="G8" s="34"/>
      <c r="H8" s="34"/>
      <c r="I8" s="34"/>
      <c r="J8" s="35"/>
      <c r="K8" s="35"/>
      <c r="L8" s="35"/>
      <c r="M8" s="40">
        <f t="shared" si="0"/>
        <v>0</v>
      </c>
    </row>
    <row r="9" spans="1:13" x14ac:dyDescent="0.25">
      <c r="A9" s="67"/>
      <c r="B9" s="15">
        <f>'Insert categories'!C7</f>
        <v>0</v>
      </c>
      <c r="C9" s="34"/>
      <c r="D9" s="34"/>
      <c r="E9" s="34"/>
      <c r="F9" s="33"/>
      <c r="G9" s="34"/>
      <c r="H9" s="34"/>
      <c r="I9" s="34"/>
      <c r="J9" s="35"/>
      <c r="K9" s="35"/>
      <c r="L9" s="35"/>
      <c r="M9" s="40">
        <f t="shared" si="0"/>
        <v>0</v>
      </c>
    </row>
    <row r="10" spans="1:13" x14ac:dyDescent="0.25">
      <c r="A10" s="67"/>
      <c r="B10" s="15">
        <f>'Insert categories'!C8</f>
        <v>0</v>
      </c>
      <c r="C10" s="34"/>
      <c r="D10" s="34"/>
      <c r="E10" s="34"/>
      <c r="F10" s="34"/>
      <c r="G10" s="33"/>
      <c r="H10" s="34"/>
      <c r="I10" s="34"/>
      <c r="J10" s="35"/>
      <c r="K10" s="35"/>
      <c r="L10" s="35"/>
      <c r="M10" s="40">
        <f t="shared" si="0"/>
        <v>0</v>
      </c>
    </row>
    <row r="11" spans="1:13" x14ac:dyDescent="0.25">
      <c r="A11" s="67"/>
      <c r="B11" s="15">
        <f>'Insert categories'!C9</f>
        <v>0</v>
      </c>
      <c r="C11" s="34"/>
      <c r="D11" s="34"/>
      <c r="E11" s="34"/>
      <c r="F11" s="34"/>
      <c r="G11" s="34"/>
      <c r="H11" s="33"/>
      <c r="I11" s="34"/>
      <c r="J11" s="35"/>
      <c r="K11" s="35"/>
      <c r="L11" s="35"/>
      <c r="M11" s="40">
        <f t="shared" si="0"/>
        <v>0</v>
      </c>
    </row>
    <row r="12" spans="1:13" x14ac:dyDescent="0.25">
      <c r="A12" s="67"/>
      <c r="B12" s="15">
        <f>'Insert categories'!C10</f>
        <v>0</v>
      </c>
      <c r="C12" s="34"/>
      <c r="D12" s="34"/>
      <c r="E12" s="34"/>
      <c r="F12" s="34"/>
      <c r="G12" s="34"/>
      <c r="H12" s="34"/>
      <c r="I12" s="33"/>
      <c r="J12" s="35"/>
      <c r="K12" s="35"/>
      <c r="L12" s="35"/>
      <c r="M12" s="40">
        <f t="shared" si="0"/>
        <v>0</v>
      </c>
    </row>
    <row r="13" spans="1:13" x14ac:dyDescent="0.25">
      <c r="A13" s="67"/>
      <c r="B13" s="15">
        <f>'Insert categories'!C11</f>
        <v>0</v>
      </c>
      <c r="C13" s="35"/>
      <c r="D13" s="35"/>
      <c r="E13" s="35"/>
      <c r="F13" s="35"/>
      <c r="G13" s="35"/>
      <c r="H13" s="35"/>
      <c r="I13" s="35"/>
      <c r="J13" s="37"/>
      <c r="K13" s="35"/>
      <c r="L13" s="35"/>
      <c r="M13" s="40">
        <f t="shared" si="0"/>
        <v>0</v>
      </c>
    </row>
    <row r="14" spans="1:13" x14ac:dyDescent="0.25">
      <c r="A14" s="67"/>
      <c r="B14" s="15">
        <f>'Insert categories'!C12</f>
        <v>0</v>
      </c>
      <c r="C14" s="35"/>
      <c r="D14" s="35"/>
      <c r="E14" s="35"/>
      <c r="F14" s="35"/>
      <c r="G14" s="35"/>
      <c r="H14" s="35"/>
      <c r="I14" s="35"/>
      <c r="J14" s="35"/>
      <c r="K14" s="37"/>
      <c r="L14" s="35"/>
      <c r="M14" s="40">
        <f t="shared" si="0"/>
        <v>0</v>
      </c>
    </row>
    <row r="15" spans="1:13" x14ac:dyDescent="0.25">
      <c r="A15" s="67"/>
      <c r="B15" s="31">
        <f>'Insert categories'!C13</f>
        <v>0</v>
      </c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41">
        <f t="shared" si="0"/>
        <v>0</v>
      </c>
    </row>
    <row r="16" spans="1:13" x14ac:dyDescent="0.25">
      <c r="A16" s="67"/>
      <c r="B16" s="15" t="s">
        <v>38</v>
      </c>
      <c r="C16" s="40">
        <f>SUM(C6:C15)</f>
        <v>0</v>
      </c>
      <c r="D16" s="40">
        <f t="shared" ref="D16:L16" si="1">SUM(D6:D15)</f>
        <v>0</v>
      </c>
      <c r="E16" s="40">
        <f t="shared" si="1"/>
        <v>0</v>
      </c>
      <c r="F16" s="40">
        <f t="shared" si="1"/>
        <v>0</v>
      </c>
      <c r="G16" s="40">
        <f t="shared" si="1"/>
        <v>0</v>
      </c>
      <c r="H16" s="40">
        <f t="shared" si="1"/>
        <v>0</v>
      </c>
      <c r="I16" s="40">
        <f t="shared" si="1"/>
        <v>0</v>
      </c>
      <c r="J16" s="40">
        <f t="shared" si="1"/>
        <v>0</v>
      </c>
      <c r="K16" s="40">
        <f>SUM(K6:K15)</f>
        <v>0</v>
      </c>
      <c r="L16" s="40">
        <f t="shared" si="1"/>
        <v>0</v>
      </c>
      <c r="M16" s="40"/>
    </row>
  </sheetData>
  <sheetProtection algorithmName="SHA-512" hashValue="eARslmb4o0wPUTz/vlSZNA7UXe3hvU9MqYBu1YRxmKlq3LmV3+Vb78vl7Z01LGgpWhUYeq3dVu+6X/WYbW56Kg==" saltValue="CSBiUffjrmVRD83jEDLV4A==" spinCount="100000" sheet="1" objects="1" scenarios="1"/>
  <mergeCells count="1">
    <mergeCell ref="A6:A1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S14"/>
  <sheetViews>
    <sheetView workbookViewId="0">
      <selection activeCell="A2" sqref="A2"/>
    </sheetView>
  </sheetViews>
  <sheetFormatPr defaultRowHeight="15" x14ac:dyDescent="0.25"/>
  <cols>
    <col min="1" max="1" width="9.140625" style="42"/>
    <col min="2" max="2" width="26.140625" style="42" customWidth="1"/>
    <col min="3" max="12" width="9.140625" style="42"/>
    <col min="13" max="13" width="5.42578125" style="42" customWidth="1"/>
    <col min="14" max="14" width="5.42578125" style="43" bestFit="1" customWidth="1"/>
    <col min="15" max="15" width="28" style="43" bestFit="1" customWidth="1"/>
    <col min="16" max="16" width="126.28515625" style="43" bestFit="1" customWidth="1"/>
    <col min="17" max="17" width="68.85546875" style="43" bestFit="1" customWidth="1"/>
    <col min="18" max="18" width="9.28515625" style="44" customWidth="1"/>
    <col min="19" max="16384" width="9.140625" style="42"/>
  </cols>
  <sheetData>
    <row r="1" spans="1:19" s="2" customFormat="1" x14ac:dyDescent="0.2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"/>
      <c r="O1" s="7"/>
      <c r="P1" s="7"/>
      <c r="Q1" s="7"/>
      <c r="R1" s="8"/>
      <c r="S1" s="5"/>
    </row>
    <row r="2" spans="1:19" s="2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/>
      <c r="O2" s="7"/>
      <c r="P2" s="7"/>
      <c r="Q2" s="7"/>
      <c r="R2" s="8"/>
      <c r="S2" s="5"/>
    </row>
    <row r="3" spans="1:19" s="2" customFormat="1" x14ac:dyDescent="0.25">
      <c r="A3" s="5"/>
      <c r="B3" s="68" t="s">
        <v>1</v>
      </c>
      <c r="C3" s="68"/>
      <c r="D3" s="68"/>
      <c r="E3" s="68"/>
      <c r="F3" s="68"/>
      <c r="G3" s="68"/>
      <c r="H3" s="68"/>
      <c r="I3" s="68"/>
      <c r="J3" s="9"/>
      <c r="K3" s="9"/>
      <c r="L3" s="9"/>
      <c r="M3" s="5"/>
      <c r="N3" s="69" t="s">
        <v>21</v>
      </c>
      <c r="O3" s="69"/>
      <c r="P3" s="69"/>
      <c r="Q3" s="69"/>
      <c r="R3" s="8"/>
      <c r="S3" s="5"/>
    </row>
    <row r="4" spans="1:19" s="4" customFormat="1" ht="21" customHeight="1" thickBot="1" x14ac:dyDescent="0.3">
      <c r="A4" s="10"/>
      <c r="B4" s="11" t="s">
        <v>25</v>
      </c>
      <c r="C4" s="12">
        <f>'Insert categories'!C4</f>
        <v>0</v>
      </c>
      <c r="D4" s="12">
        <f>'Insert categories'!C5</f>
        <v>0</v>
      </c>
      <c r="E4" s="12">
        <f>'Insert categories'!C6</f>
        <v>0</v>
      </c>
      <c r="F4" s="12">
        <f>'Insert categories'!C7</f>
        <v>0</v>
      </c>
      <c r="G4" s="12">
        <f>'Insert categories'!C8</f>
        <v>0</v>
      </c>
      <c r="H4" s="12">
        <f>'Insert categories'!C9</f>
        <v>0</v>
      </c>
      <c r="I4" s="12">
        <f>'Insert categories'!C10</f>
        <v>0</v>
      </c>
      <c r="J4" s="13">
        <f>'Insert categories'!C11</f>
        <v>0</v>
      </c>
      <c r="K4" s="13">
        <f>'Insert categories'!C12</f>
        <v>0</v>
      </c>
      <c r="L4" s="13">
        <f>'Insert categories'!C13</f>
        <v>0</v>
      </c>
      <c r="M4" s="10"/>
      <c r="N4" s="70" t="s">
        <v>3</v>
      </c>
      <c r="O4" s="70"/>
      <c r="P4" s="70"/>
      <c r="Q4" s="70"/>
      <c r="R4" s="14"/>
      <c r="S4" s="10"/>
    </row>
    <row r="5" spans="1:19" s="2" customFormat="1" ht="15.75" thickBot="1" x14ac:dyDescent="0.3">
      <c r="A5" s="5"/>
      <c r="B5" s="15">
        <f>'Insert categories'!C4</f>
        <v>0</v>
      </c>
      <c r="C5" s="16" t="str">
        <f>IF('Insert rates'!$C4= "", "NULL", IF('Insert rates'!$C4&lt;0, "NULL", IF('Insert rates'!$C4&gt;100, NULL, ABS('Insert rates'!$C$4-'Insert rates'!$C4))))</f>
        <v>NULL</v>
      </c>
      <c r="D5" s="16" t="str">
        <f>IF('Insert rates'!$C4= "", "NULL", IF('Insert rates'!$C4&lt;0, "NULL", IF('Insert rates'!$C4&gt;100, NULL, ABS('Insert rates'!$C$5-'Insert rates'!$C4))))</f>
        <v>NULL</v>
      </c>
      <c r="E5" s="16" t="str">
        <f>IF('Insert rates'!$C4= "", "NULL", IF('Insert rates'!$C4&lt;0, "NULL", IF('Insert rates'!$C4&gt;100, NULL, ABS('Insert rates'!$C$6-'Insert rates'!$C4))))</f>
        <v>NULL</v>
      </c>
      <c r="F5" s="16" t="str">
        <f>IF('Insert rates'!$C4= "", "NULL", IF('Insert rates'!$C4&lt;0, "NULL", IF('Insert rates'!$C4&gt;100, NULL, ABS('Insert rates'!$C$7-'Insert rates'!$C4))))</f>
        <v>NULL</v>
      </c>
      <c r="G5" s="16" t="str">
        <f>IF('Insert rates'!$C4= "", "NULL", IF('Insert rates'!$C4&lt;0, "NULL", IF('Insert rates'!$C4&gt;100, NULL, ABS('Insert rates'!$C$8-'Insert rates'!$C4))))</f>
        <v>NULL</v>
      </c>
      <c r="H5" s="16" t="str">
        <f>IF('Insert rates'!$C4= "", "NULL", IF('Insert rates'!$C4&lt;0, "NULL", IF('Insert rates'!$C4&gt;100, NULL, ABS('Insert rates'!$C$9-'Insert rates'!$C4))))</f>
        <v>NULL</v>
      </c>
      <c r="I5" s="16" t="str">
        <f>IF('Insert rates'!$C4= "", "NULL", IF('Insert rates'!$C4&lt;0, "NULL", IF('Insert rates'!$C4&gt;100, NULL, ABS('Insert rates'!$C$10-'Insert rates'!$C4))))</f>
        <v>NULL</v>
      </c>
      <c r="J5" s="16" t="str">
        <f>IF('Insert rates'!$C4= "", "NULL", IF('Insert rates'!$C4&lt;0, "NULL", IF('Insert rates'!$C4&gt;100, NULL, ABS('Insert rates'!$C$11-'Insert rates'!$C4))))</f>
        <v>NULL</v>
      </c>
      <c r="K5" s="16" t="str">
        <f>IF('Insert rates'!$C4= "", "NULL", IF('Insert rates'!$C4&lt;0, "NULL", IF('Insert rates'!$C4&gt;100, NULL, ABS('Insert rates'!$C$12-'Insert rates'!$C4))))</f>
        <v>NULL</v>
      </c>
      <c r="L5" s="16" t="str">
        <f>IF('Insert rates'!$C4= "", "NULL", IF('Insert rates'!$C4&lt;0, "NULL", IF('Insert rates'!$C4&gt;100, NULL, ABS('Insert rates'!$C$13-'Insert rates'!$C4))))</f>
        <v>NULL</v>
      </c>
      <c r="M5" s="5"/>
      <c r="N5" s="17" t="s">
        <v>4</v>
      </c>
      <c r="O5" s="18" t="s">
        <v>5</v>
      </c>
      <c r="P5" s="18" t="s">
        <v>6</v>
      </c>
      <c r="Q5" s="18" t="s">
        <v>7</v>
      </c>
      <c r="R5" s="8"/>
      <c r="S5" s="5"/>
    </row>
    <row r="6" spans="1:19" s="2" customFormat="1" x14ac:dyDescent="0.25">
      <c r="A6" s="5"/>
      <c r="B6" s="15">
        <f>'Insert categories'!C5</f>
        <v>0</v>
      </c>
      <c r="C6" s="16" t="str">
        <f>IF('Insert rates'!$C5= "", "NULL", IF('Insert rates'!$C5&lt;0, "NULL", IF('Insert rates'!$C5&gt;100, NULL, ABS('Insert rates'!$C$4-'Insert rates'!$C5))))</f>
        <v>NULL</v>
      </c>
      <c r="D6" s="16" t="str">
        <f>IF('Insert rates'!$C5= "", "NULL", IF('Insert rates'!$C5&lt;0, "NULL", IF('Insert rates'!$C5&gt;100, NULL, ABS('Insert rates'!$C$5-'Insert rates'!$C5))))</f>
        <v>NULL</v>
      </c>
      <c r="E6" s="16" t="str">
        <f>IF('Insert rates'!$C5= "", "NULL", IF('Insert rates'!$C5&lt;0, "NULL", IF('Insert rates'!$C5&gt;100, NULL, ABS('Insert rates'!$C$6-'Insert rates'!$C5))))</f>
        <v>NULL</v>
      </c>
      <c r="F6" s="16" t="str">
        <f>IF('Insert rates'!$C5= "", "NULL", IF('Insert rates'!$C5&lt;0, "NULL", IF('Insert rates'!$C5&gt;100, NULL, ABS('Insert rates'!$C$7-'Insert rates'!$C5))))</f>
        <v>NULL</v>
      </c>
      <c r="G6" s="16" t="str">
        <f>IF('Insert rates'!$C5= "", "NULL", IF('Insert rates'!$C5&lt;0, "NULL", IF('Insert rates'!$C5&gt;100, NULL, ABS('Insert rates'!$C$8-'Insert rates'!$C5))))</f>
        <v>NULL</v>
      </c>
      <c r="H6" s="16" t="str">
        <f>IF('Insert rates'!$C5= "", "NULL", IF('Insert rates'!$C5&lt;0, "NULL", IF('Insert rates'!$C5&gt;100, NULL, ABS('Insert rates'!$C$9-'Insert rates'!$C5))))</f>
        <v>NULL</v>
      </c>
      <c r="I6" s="16" t="str">
        <f>IF('Insert rates'!$C5= "", "NULL", IF('Insert rates'!$C5&lt;0, "NULL", IF('Insert rates'!$C5&gt;100, NULL, ABS('Insert rates'!$C$10-'Insert rates'!$C5))))</f>
        <v>NULL</v>
      </c>
      <c r="J6" s="16" t="str">
        <f>IF('Insert rates'!$C5= "", "NULL", IF('Insert rates'!$C5&lt;0, "NULL", IF('Insert rates'!$C5&gt;100, NULL, ABS('Insert rates'!$C$11-'Insert rates'!$C5))))</f>
        <v>NULL</v>
      </c>
      <c r="K6" s="16" t="str">
        <f>IF('Insert rates'!$C5= "", "NULL", IF('Insert rates'!$C5&lt;0, "NULL", IF('Insert rates'!$C5&gt;100, NULL, ABS('Insert rates'!$C$12-'Insert rates'!$C5))))</f>
        <v>NULL</v>
      </c>
      <c r="L6" s="16" t="str">
        <f>IF('Insert rates'!$C5= "", "NULL", IF('Insert rates'!$C5&lt;0, "NULL", IF('Insert rates'!$C5&gt;100, NULL, ABS('Insert rates'!$C$13-'Insert rates'!$C5))))</f>
        <v>NULL</v>
      </c>
      <c r="M6" s="5"/>
      <c r="N6" s="19">
        <v>5</v>
      </c>
      <c r="O6" s="20" t="s">
        <v>8</v>
      </c>
      <c r="P6" s="20" t="s">
        <v>9</v>
      </c>
      <c r="Q6" s="20" t="s">
        <v>10</v>
      </c>
      <c r="R6" s="8"/>
      <c r="S6" s="5"/>
    </row>
    <row r="7" spans="1:19" s="2" customFormat="1" x14ac:dyDescent="0.25">
      <c r="A7" s="5"/>
      <c r="B7" s="15">
        <f>'Insert categories'!C6</f>
        <v>0</v>
      </c>
      <c r="C7" s="16" t="str">
        <f>IF('Insert rates'!$C6= "", "NULL", IF('Insert rates'!$C6&lt;0, "NULL", IF('Insert rates'!$C6&gt;100, NULL, ABS('Insert rates'!$C$4-'Insert rates'!$C6))))</f>
        <v>NULL</v>
      </c>
      <c r="D7" s="16" t="str">
        <f>IF('Insert rates'!$C6= "", "NULL", IF('Insert rates'!$C6&lt;0, "NULL", IF('Insert rates'!$C6&gt;100, NULL, ABS('Insert rates'!$C$5-'Insert rates'!$C6))))</f>
        <v>NULL</v>
      </c>
      <c r="E7" s="16" t="str">
        <f>IF('Insert rates'!$C6= "", "NULL", IF('Insert rates'!$C6&lt;0, "NULL", IF('Insert rates'!$C6&gt;100, NULL, ABS('Insert rates'!$C$6-'Insert rates'!$C6))))</f>
        <v>NULL</v>
      </c>
      <c r="F7" s="16" t="str">
        <f>IF('Insert rates'!$C6= "", "NULL", IF('Insert rates'!$C6&lt;0, "NULL", IF('Insert rates'!$C6&gt;100, NULL, ABS('Insert rates'!$C$7-'Insert rates'!$C6))))</f>
        <v>NULL</v>
      </c>
      <c r="G7" s="16" t="str">
        <f>IF('Insert rates'!$C6= "", "NULL", IF('Insert rates'!$C6&lt;0, "NULL", IF('Insert rates'!$C6&gt;100, NULL, ABS('Insert rates'!$C$8-'Insert rates'!$C6))))</f>
        <v>NULL</v>
      </c>
      <c r="H7" s="16" t="str">
        <f>IF('Insert rates'!$C6= "", "NULL", IF('Insert rates'!$C6&lt;0, "NULL", IF('Insert rates'!$C6&gt;100, NULL, ABS('Insert rates'!$C$9-'Insert rates'!$C6))))</f>
        <v>NULL</v>
      </c>
      <c r="I7" s="16" t="str">
        <f>IF('Insert rates'!$C6= "", "NULL", IF('Insert rates'!$C6&lt;0, "NULL", IF('Insert rates'!$C6&gt;100, NULL, ABS('Insert rates'!$C$10-'Insert rates'!$C6))))</f>
        <v>NULL</v>
      </c>
      <c r="J7" s="16" t="str">
        <f>IF('Insert rates'!$C6= "", "NULL", IF('Insert rates'!$C6&lt;0, "NULL", IF('Insert rates'!$C6&gt;100, NULL, ABS('Insert rates'!$C$11-'Insert rates'!$C6))))</f>
        <v>NULL</v>
      </c>
      <c r="K7" s="16" t="str">
        <f>IF('Insert rates'!$C6= "", "NULL", IF('Insert rates'!$C6&lt;0, "NULL", IF('Insert rates'!$C6&gt;100, NULL, ABS('Insert rates'!$C$12-'Insert rates'!$C6))))</f>
        <v>NULL</v>
      </c>
      <c r="L7" s="16" t="str">
        <f>IF('Insert rates'!$C6= "", "NULL", IF('Insert rates'!$C6&lt;0, "NULL", IF('Insert rates'!$C6&gt;100, NULL, ABS('Insert rates'!$C$13-'Insert rates'!$C6))))</f>
        <v>NULL</v>
      </c>
      <c r="M7" s="5"/>
      <c r="N7" s="19">
        <v>4</v>
      </c>
      <c r="O7" s="20" t="s">
        <v>11</v>
      </c>
      <c r="P7" s="20" t="s">
        <v>12</v>
      </c>
      <c r="Q7" s="20" t="s">
        <v>13</v>
      </c>
      <c r="R7" s="8"/>
      <c r="S7" s="5"/>
    </row>
    <row r="8" spans="1:19" s="2" customFormat="1" x14ac:dyDescent="0.25">
      <c r="A8" s="5"/>
      <c r="B8" s="15">
        <f>'Insert categories'!C7</f>
        <v>0</v>
      </c>
      <c r="C8" s="16" t="str">
        <f>IF('Insert rates'!$C7= "", "NULL", IF('Insert rates'!$C7&lt;0, "NULL", IF('Insert rates'!$C7&gt;100, NULL, ABS('Insert rates'!$C$4-'Insert rates'!$C7))))</f>
        <v>NULL</v>
      </c>
      <c r="D8" s="16" t="str">
        <f>IF('Insert rates'!$C7= "", "NULL", IF('Insert rates'!$C7&lt;0, "NULL", IF('Insert rates'!$C7&gt;100, NULL, ABS('Insert rates'!$C$5-'Insert rates'!$C7))))</f>
        <v>NULL</v>
      </c>
      <c r="E8" s="16" t="str">
        <f>IF('Insert rates'!$C7= "", "NULL", IF('Insert rates'!$C7&lt;0, "NULL", IF('Insert rates'!$C7&gt;100, NULL, ABS('Insert rates'!$C$6-'Insert rates'!$C7))))</f>
        <v>NULL</v>
      </c>
      <c r="F8" s="16" t="str">
        <f>IF('Insert rates'!$C7= "", "NULL", IF('Insert rates'!$C7&lt;0, "NULL", IF('Insert rates'!$C7&gt;100, NULL, ABS('Insert rates'!$C$7-'Insert rates'!$C7))))</f>
        <v>NULL</v>
      </c>
      <c r="G8" s="16" t="str">
        <f>IF('Insert rates'!$C7= "", "NULL", IF('Insert rates'!$C7&lt;0, "NULL", IF('Insert rates'!$C7&gt;100, NULL, ABS('Insert rates'!$C$8-'Insert rates'!$C7))))</f>
        <v>NULL</v>
      </c>
      <c r="H8" s="16" t="str">
        <f>IF('Insert rates'!$C7= "", "NULL", IF('Insert rates'!$C7&lt;0, "NULL", IF('Insert rates'!$C7&gt;100, NULL, ABS('Insert rates'!$C$9-'Insert rates'!$C7))))</f>
        <v>NULL</v>
      </c>
      <c r="I8" s="16" t="str">
        <f>IF('Insert rates'!$C7= "", "NULL", IF('Insert rates'!$C7&lt;0, "NULL", IF('Insert rates'!$C7&gt;100, NULL, ABS('Insert rates'!$C$10-'Insert rates'!$C7))))</f>
        <v>NULL</v>
      </c>
      <c r="J8" s="16" t="str">
        <f>IF('Insert rates'!$C7= "", "NULL", IF('Insert rates'!$C7&lt;0, "NULL", IF('Insert rates'!$C7&gt;100, NULL, ABS('Insert rates'!$C$11-'Insert rates'!$C7))))</f>
        <v>NULL</v>
      </c>
      <c r="K8" s="16" t="str">
        <f>IF('Insert rates'!$C7= "", "NULL", IF('Insert rates'!$C7&lt;0, "NULL", IF('Insert rates'!$C7&gt;100, NULL, ABS('Insert rates'!$C$12-'Insert rates'!$C7))))</f>
        <v>NULL</v>
      </c>
      <c r="L8" s="16" t="str">
        <f>IF('Insert rates'!$C7= "", "NULL", IF('Insert rates'!$C7&lt;0, "NULL", IF('Insert rates'!$C7&gt;100, NULL, ABS('Insert rates'!$C$13-'Insert rates'!$C7))))</f>
        <v>NULL</v>
      </c>
      <c r="M8" s="5"/>
      <c r="N8" s="19">
        <v>3</v>
      </c>
      <c r="O8" s="20" t="s">
        <v>14</v>
      </c>
      <c r="P8" s="20" t="s">
        <v>15</v>
      </c>
      <c r="Q8" s="20" t="s">
        <v>26</v>
      </c>
      <c r="R8" s="8"/>
      <c r="S8" s="5"/>
    </row>
    <row r="9" spans="1:19" s="2" customFormat="1" x14ac:dyDescent="0.25">
      <c r="A9" s="5"/>
      <c r="B9" s="15">
        <f>'Insert categories'!C8</f>
        <v>0</v>
      </c>
      <c r="C9" s="16" t="str">
        <f>IF('Insert rates'!$C8= "", "NULL", IF('Insert rates'!$C8&lt;0, "NULL", IF('Insert rates'!$C8&gt;100, NULL, ABS('Insert rates'!$C$4-'Insert rates'!$C8))))</f>
        <v>NULL</v>
      </c>
      <c r="D9" s="16" t="str">
        <f>IF('Insert rates'!$C8= "", "NULL", IF('Insert rates'!$C8&lt;0, "NULL", IF('Insert rates'!$C8&gt;100, NULL, ABS('Insert rates'!$C$5-'Insert rates'!$C8))))</f>
        <v>NULL</v>
      </c>
      <c r="E9" s="16" t="str">
        <f>IF('Insert rates'!$C8= "", "NULL", IF('Insert rates'!$C8&lt;0, "NULL", IF('Insert rates'!$C8&gt;100, NULL, ABS('Insert rates'!$C$6-'Insert rates'!$C8))))</f>
        <v>NULL</v>
      </c>
      <c r="F9" s="16" t="str">
        <f>IF('Insert rates'!$C8= "", "NULL", IF('Insert rates'!$C8&lt;0, "NULL", IF('Insert rates'!$C8&gt;100, NULL, ABS('Insert rates'!$C$7-'Insert rates'!$C8))))</f>
        <v>NULL</v>
      </c>
      <c r="G9" s="16" t="str">
        <f>IF('Insert rates'!$C8= "", "NULL", IF('Insert rates'!$C8&lt;0, "NULL", IF('Insert rates'!$C8&gt;100, NULL, ABS('Insert rates'!$C$8-'Insert rates'!$C8))))</f>
        <v>NULL</v>
      </c>
      <c r="H9" s="16" t="str">
        <f>IF('Insert rates'!$C8= "", "NULL", IF('Insert rates'!$C8&lt;0, "NULL", IF('Insert rates'!$C8&gt;100, NULL, ABS('Insert rates'!$C$9-'Insert rates'!$C8))))</f>
        <v>NULL</v>
      </c>
      <c r="I9" s="16" t="str">
        <f>IF('Insert rates'!$C8= "", "NULL", IF('Insert rates'!$C8&lt;0, "NULL", IF('Insert rates'!$C8&gt;100, NULL, ABS('Insert rates'!$C$10-'Insert rates'!$C8))))</f>
        <v>NULL</v>
      </c>
      <c r="J9" s="16" t="str">
        <f>IF('Insert rates'!$C8= "", "NULL", IF('Insert rates'!$C8&lt;0, "NULL", IF('Insert rates'!$C8&gt;100, NULL, ABS('Insert rates'!$C$11-'Insert rates'!$C8))))</f>
        <v>NULL</v>
      </c>
      <c r="K9" s="16" t="str">
        <f>IF('Insert rates'!$C8= "", "NULL", IF('Insert rates'!$C8&lt;0, "NULL", IF('Insert rates'!$C8&gt;100, NULL, ABS('Insert rates'!$C$12-'Insert rates'!$C8))))</f>
        <v>NULL</v>
      </c>
      <c r="L9" s="16" t="str">
        <f>IF('Insert rates'!$C8= "", "NULL", IF('Insert rates'!$C8&lt;0, "NULL", IF('Insert rates'!$C8&gt;100, NULL, ABS('Insert rates'!$C$13-'Insert rates'!$C8))))</f>
        <v>NULL</v>
      </c>
      <c r="M9" s="5"/>
      <c r="N9" s="19">
        <v>2</v>
      </c>
      <c r="O9" s="20" t="s">
        <v>16</v>
      </c>
      <c r="P9" s="20" t="s">
        <v>17</v>
      </c>
      <c r="Q9" s="20" t="s">
        <v>27</v>
      </c>
      <c r="R9" s="8"/>
      <c r="S9" s="5"/>
    </row>
    <row r="10" spans="1:19" s="2" customFormat="1" ht="15.75" thickBot="1" x14ac:dyDescent="0.3">
      <c r="A10" s="5"/>
      <c r="B10" s="15">
        <f>'Insert categories'!C9</f>
        <v>0</v>
      </c>
      <c r="C10" s="16" t="str">
        <f>IF('Insert rates'!$C9= "", "NULL", IF('Insert rates'!$C9&lt;0, "NULL", IF('Insert rates'!$C9&gt;100, NULL, ABS('Insert rates'!$C$4-'Insert rates'!$C9))))</f>
        <v>NULL</v>
      </c>
      <c r="D10" s="16" t="str">
        <f>IF('Insert rates'!$C9= "", "NULL", IF('Insert rates'!$C9&lt;0, "NULL", IF('Insert rates'!$C9&gt;100, NULL, ABS('Insert rates'!$C$5-'Insert rates'!$C9))))</f>
        <v>NULL</v>
      </c>
      <c r="E10" s="16" t="str">
        <f>IF('Insert rates'!$C9= "", "NULL", IF('Insert rates'!$C9&lt;0, "NULL", IF('Insert rates'!$C9&gt;100, NULL, ABS('Insert rates'!$C$6-'Insert rates'!$C9))))</f>
        <v>NULL</v>
      </c>
      <c r="F10" s="16" t="str">
        <f>IF('Insert rates'!$C9= "", "NULL", IF('Insert rates'!$C9&lt;0, "NULL", IF('Insert rates'!$C9&gt;100, NULL, ABS('Insert rates'!$C$7-'Insert rates'!$C9))))</f>
        <v>NULL</v>
      </c>
      <c r="G10" s="16" t="str">
        <f>IF('Insert rates'!$C9= "", "NULL", IF('Insert rates'!$C9&lt;0, "NULL", IF('Insert rates'!$C9&gt;100, NULL, ABS('Insert rates'!$C$8-'Insert rates'!$C9))))</f>
        <v>NULL</v>
      </c>
      <c r="H10" s="16" t="str">
        <f>IF('Insert rates'!$C9= "", "NULL", IF('Insert rates'!$C9&lt;0, "NULL", IF('Insert rates'!$C9&gt;100, NULL, ABS('Insert rates'!$C$9-'Insert rates'!$C9))))</f>
        <v>NULL</v>
      </c>
      <c r="I10" s="16" t="str">
        <f>IF('Insert rates'!$C9= "", "NULL", IF('Insert rates'!$C9&lt;0, "NULL", IF('Insert rates'!$C9&gt;100, NULL, ABS('Insert rates'!$C$10-'Insert rates'!$C9))))</f>
        <v>NULL</v>
      </c>
      <c r="J10" s="16" t="str">
        <f>IF('Insert rates'!$C9= "", "NULL", IF('Insert rates'!$C9&lt;0, "NULL", IF('Insert rates'!$C9&gt;100, NULL, ABS('Insert rates'!$C$11-'Insert rates'!$C9))))</f>
        <v>NULL</v>
      </c>
      <c r="K10" s="16" t="str">
        <f>IF('Insert rates'!$C9= "", "NULL", IF('Insert rates'!$C9&lt;0, "NULL", IF('Insert rates'!$C9&gt;100, NULL, ABS('Insert rates'!$C$12-'Insert rates'!$C9))))</f>
        <v>NULL</v>
      </c>
      <c r="L10" s="16" t="str">
        <f>IF('Insert rates'!$C9= "", "NULL", IF('Insert rates'!$C9&lt;0, "NULL", IF('Insert rates'!$C9&gt;100, NULL, ABS('Insert rates'!$C$13-'Insert rates'!$C9))))</f>
        <v>NULL</v>
      </c>
      <c r="M10" s="5"/>
      <c r="N10" s="17">
        <v>1</v>
      </c>
      <c r="O10" s="18" t="s">
        <v>18</v>
      </c>
      <c r="P10" s="18" t="s">
        <v>19</v>
      </c>
      <c r="Q10" s="18" t="s">
        <v>20</v>
      </c>
      <c r="R10" s="8"/>
      <c r="S10" s="5"/>
    </row>
    <row r="11" spans="1:19" s="2" customFormat="1" x14ac:dyDescent="0.25">
      <c r="A11" s="5"/>
      <c r="B11" s="15">
        <f>'Insert categories'!C10</f>
        <v>0</v>
      </c>
      <c r="C11" s="16" t="str">
        <f>IF('Insert rates'!$C10= "", "NULL", IF('Insert rates'!$C10&lt;0, "NULL", IF('Insert rates'!$C10&gt;100, NULL, ABS('Insert rates'!$C$4-'Insert rates'!$C10))))</f>
        <v>NULL</v>
      </c>
      <c r="D11" s="16" t="str">
        <f>IF('Insert rates'!$C10= "", "NULL", IF('Insert rates'!$C10&lt;0, "NULL", IF('Insert rates'!$C10&gt;100, NULL, ABS('Insert rates'!$C$5-'Insert rates'!$C10))))</f>
        <v>NULL</v>
      </c>
      <c r="E11" s="16" t="str">
        <f>IF('Insert rates'!$C10= "", "NULL", IF('Insert rates'!$C10&lt;0, "NULL", IF('Insert rates'!$C10&gt;100, NULL, ABS('Insert rates'!$C$6-'Insert rates'!$C10))))</f>
        <v>NULL</v>
      </c>
      <c r="F11" s="16" t="str">
        <f>IF('Insert rates'!$C10= "", "NULL", IF('Insert rates'!$C10&lt;0, "NULL", IF('Insert rates'!$C10&gt;100, NULL, ABS('Insert rates'!$C$7-'Insert rates'!$C10))))</f>
        <v>NULL</v>
      </c>
      <c r="G11" s="16" t="str">
        <f>IF('Insert rates'!$C10= "", "NULL", IF('Insert rates'!$C10&lt;0, "NULL", IF('Insert rates'!$C10&gt;100, NULL, ABS('Insert rates'!$C$8-'Insert rates'!$C10))))</f>
        <v>NULL</v>
      </c>
      <c r="H11" s="16" t="str">
        <f>IF('Insert rates'!$C10= "", "NULL", IF('Insert rates'!$C10&lt;0, "NULL", IF('Insert rates'!$C10&gt;100, NULL, ABS('Insert rates'!$C$9-'Insert rates'!$C10))))</f>
        <v>NULL</v>
      </c>
      <c r="I11" s="16" t="str">
        <f>IF('Insert rates'!$C10= "", "NULL", IF('Insert rates'!$C10&lt;0, "NULL", IF('Insert rates'!$C10&gt;100, NULL, ABS('Insert rates'!$C$10-'Insert rates'!$C10))))</f>
        <v>NULL</v>
      </c>
      <c r="J11" s="16" t="str">
        <f>IF('Insert rates'!$C10= "", "NULL", IF('Insert rates'!$C10&lt;0, "NULL", IF('Insert rates'!$C10&gt;100, NULL, ABS('Insert rates'!$C$11-'Insert rates'!$C10))))</f>
        <v>NULL</v>
      </c>
      <c r="K11" s="16" t="str">
        <f>IF('Insert rates'!$C10= "", "NULL", IF('Insert rates'!$C10&lt;0, "NULL", IF('Insert rates'!$C10&gt;100, NULL, ABS('Insert rates'!$C$12-'Insert rates'!$C10))))</f>
        <v>NULL</v>
      </c>
      <c r="L11" s="16" t="str">
        <f>IF('Insert rates'!$C10= "", "NULL", IF('Insert rates'!$C10&lt;0, "NULL", IF('Insert rates'!$C10&gt;100, NULL, ABS('Insert rates'!$C$13-'Insert rates'!$C10))))</f>
        <v>NULL</v>
      </c>
      <c r="M11" s="5"/>
      <c r="N11" s="7"/>
      <c r="O11" s="7"/>
      <c r="P11" s="7"/>
      <c r="Q11" s="7"/>
      <c r="R11" s="8"/>
      <c r="S11" s="5"/>
    </row>
    <row r="12" spans="1:19" s="2" customFormat="1" x14ac:dyDescent="0.25">
      <c r="A12" s="5"/>
      <c r="B12" s="15">
        <f>'Insert categories'!C11</f>
        <v>0</v>
      </c>
      <c r="C12" s="16" t="str">
        <f>IF('Insert rates'!$C11= "", "NULL", IF('Insert rates'!$C11&lt;0, "NULL", IF('Insert rates'!$C11&gt;100, NULL, ABS('Insert rates'!$C$4-'Insert rates'!$C11))))</f>
        <v>NULL</v>
      </c>
      <c r="D12" s="16" t="str">
        <f>IF('Insert rates'!$C11= "", "NULL", IF('Insert rates'!$C11&lt;0, "NULL", IF('Insert rates'!$C11&gt;100, NULL, ABS('Insert rates'!$C$5-'Insert rates'!$C11))))</f>
        <v>NULL</v>
      </c>
      <c r="E12" s="16" t="str">
        <f>IF('Insert rates'!$C11= "", "NULL", IF('Insert rates'!$C11&lt;0, "NULL", IF('Insert rates'!$C11&gt;100, NULL, ABS('Insert rates'!$C$6-'Insert rates'!$C11))))</f>
        <v>NULL</v>
      </c>
      <c r="F12" s="16" t="str">
        <f>IF('Insert rates'!$C11= "", "NULL", IF('Insert rates'!$C11&lt;0, "NULL", IF('Insert rates'!$C11&gt;100, NULL, ABS('Insert rates'!$C$7-'Insert rates'!$C11))))</f>
        <v>NULL</v>
      </c>
      <c r="G12" s="16" t="str">
        <f>IF('Insert rates'!$C11= "", "NULL", IF('Insert rates'!$C11&lt;0, "NULL", IF('Insert rates'!$C11&gt;100, NULL, ABS('Insert rates'!$C$8-'Insert rates'!$C11))))</f>
        <v>NULL</v>
      </c>
      <c r="H12" s="16" t="str">
        <f>IF('Insert rates'!$C11= "", "NULL", IF('Insert rates'!$C11&lt;0, "NULL", IF('Insert rates'!$C11&gt;100, NULL, ABS('Insert rates'!$C$9-'Insert rates'!$C11))))</f>
        <v>NULL</v>
      </c>
      <c r="I12" s="16" t="str">
        <f>IF('Insert rates'!$C11= "", "NULL", IF('Insert rates'!$C11&lt;0, "NULL", IF('Insert rates'!$C11&gt;100, NULL, ABS('Insert rates'!$C$10-'Insert rates'!$C11))))</f>
        <v>NULL</v>
      </c>
      <c r="J12" s="16" t="str">
        <f>IF('Insert rates'!$C11= "", "NULL", IF('Insert rates'!$C11&lt;0, "NULL", IF('Insert rates'!$C11&gt;100, NULL, ABS('Insert rates'!$C$11-'Insert rates'!$C11))))</f>
        <v>NULL</v>
      </c>
      <c r="K12" s="16" t="str">
        <f>IF('Insert rates'!$C11= "", "NULL", IF('Insert rates'!$C11&lt;0, "NULL", IF('Insert rates'!$C11&gt;100, NULL, ABS('Insert rates'!$C$12-'Insert rates'!$C11))))</f>
        <v>NULL</v>
      </c>
      <c r="L12" s="16" t="str">
        <f>IF('Insert rates'!$C11= "", "NULL", IF('Insert rates'!$C11&lt;0, "NULL", IF('Insert rates'!$C11&gt;100, NULL, ABS('Insert rates'!$C$13-'Insert rates'!$C11))))</f>
        <v>NULL</v>
      </c>
      <c r="M12" s="5"/>
      <c r="N12" s="7"/>
      <c r="O12" s="7"/>
      <c r="P12" s="7"/>
      <c r="Q12" s="7"/>
      <c r="R12" s="8"/>
      <c r="S12" s="5"/>
    </row>
    <row r="13" spans="1:19" s="2" customFormat="1" x14ac:dyDescent="0.25">
      <c r="A13" s="5"/>
      <c r="B13" s="15">
        <f>'Insert categories'!C12</f>
        <v>0</v>
      </c>
      <c r="C13" s="16" t="str">
        <f>IF('Insert rates'!$C12= "", "NULL", IF('Insert rates'!$C12&lt;0, "NULL", IF('Insert rates'!$C12&gt;100, NULL, ABS('Insert rates'!$C$4-'Insert rates'!$C12))))</f>
        <v>NULL</v>
      </c>
      <c r="D13" s="16" t="str">
        <f>IF('Insert rates'!$C12= "", "NULL", IF('Insert rates'!$C12&lt;0, "NULL", IF('Insert rates'!$C12&gt;100, NULL, ABS('Insert rates'!$C$5-'Insert rates'!$C12))))</f>
        <v>NULL</v>
      </c>
      <c r="E13" s="16" t="str">
        <f>IF('Insert rates'!$C12= "", "NULL", IF('Insert rates'!$C12&lt;0, "NULL", IF('Insert rates'!$C12&gt;100, NULL, ABS('Insert rates'!$C$6-'Insert rates'!$C12))))</f>
        <v>NULL</v>
      </c>
      <c r="F13" s="16" t="str">
        <f>IF('Insert rates'!$C12= "", "NULL", IF('Insert rates'!$C12&lt;0, "NULL", IF('Insert rates'!$C12&gt;100, NULL, ABS('Insert rates'!$C$7-'Insert rates'!$C12))))</f>
        <v>NULL</v>
      </c>
      <c r="G13" s="16" t="str">
        <f>IF('Insert rates'!$C12= "", "NULL", IF('Insert rates'!$C12&lt;0, "NULL", IF('Insert rates'!$C12&gt;100, NULL, ABS('Insert rates'!$C$8-'Insert rates'!$C12))))</f>
        <v>NULL</v>
      </c>
      <c r="H13" s="16" t="str">
        <f>IF('Insert rates'!$C12= "", "NULL", IF('Insert rates'!$C12&lt;0, "NULL", IF('Insert rates'!$C12&gt;100, NULL, ABS('Insert rates'!$C$9-'Insert rates'!$C12))))</f>
        <v>NULL</v>
      </c>
      <c r="I13" s="16" t="str">
        <f>IF('Insert rates'!$C12= "", "NULL", IF('Insert rates'!$C12&lt;0, "NULL", IF('Insert rates'!$C12&gt;100, NULL, ABS('Insert rates'!$C$10-'Insert rates'!$C12))))</f>
        <v>NULL</v>
      </c>
      <c r="J13" s="16" t="str">
        <f>IF('Insert rates'!$C12= "", "NULL", IF('Insert rates'!$C12&lt;0, "NULL", IF('Insert rates'!$C12&gt;100, NULL, ABS('Insert rates'!$C$11-'Insert rates'!$C12))))</f>
        <v>NULL</v>
      </c>
      <c r="K13" s="16" t="str">
        <f>IF('Insert rates'!$C12= "", "NULL", IF('Insert rates'!$C12&lt;0, "NULL", IF('Insert rates'!$C12&gt;100, NULL, ABS('Insert rates'!$C$12-'Insert rates'!$C12))))</f>
        <v>NULL</v>
      </c>
      <c r="L13" s="16" t="str">
        <f>IF('Insert rates'!$C12= "", "NULL", IF('Insert rates'!$C12&lt;0, "NULL", IF('Insert rates'!$C12&gt;100, NULL, ABS('Insert rates'!$C$13-'Insert rates'!$C12))))</f>
        <v>NULL</v>
      </c>
      <c r="M13" s="5"/>
      <c r="N13" s="7"/>
      <c r="O13" s="7"/>
      <c r="P13" s="7"/>
      <c r="Q13" s="7"/>
      <c r="R13" s="8"/>
      <c r="S13" s="5"/>
    </row>
    <row r="14" spans="1:19" s="2" customFormat="1" x14ac:dyDescent="0.25">
      <c r="A14" s="5"/>
      <c r="B14" s="15">
        <f>'Insert categories'!C13</f>
        <v>0</v>
      </c>
      <c r="C14" s="16" t="str">
        <f>IF('Insert rates'!$C13= "", "NULL", IF('Insert rates'!$C13&lt;0, "NULL", IF('Insert rates'!$C13&gt;100, NULL, ABS('Insert rates'!$C$4-'Insert rates'!$C13))))</f>
        <v>NULL</v>
      </c>
      <c r="D14" s="16" t="str">
        <f>IF('Insert rates'!$C13= "", "NULL", IF('Insert rates'!$C13&lt;0, "NULL", IF('Insert rates'!$C13&gt;100, NULL, ABS('Insert rates'!$C$5-'Insert rates'!$C13))))</f>
        <v>NULL</v>
      </c>
      <c r="E14" s="16" t="str">
        <f>IF('Insert rates'!$C13= "", "NULL", IF('Insert rates'!$C13&lt;0, "NULL", IF('Insert rates'!$C13&gt;100, NULL, ABS('Insert rates'!$C$6-'Insert rates'!$C13))))</f>
        <v>NULL</v>
      </c>
      <c r="F14" s="16" t="str">
        <f>IF('Insert rates'!$C13= "", "NULL", IF('Insert rates'!$C13&lt;0, "NULL", IF('Insert rates'!$C13&gt;100, NULL, ABS('Insert rates'!$C$7-'Insert rates'!$C13))))</f>
        <v>NULL</v>
      </c>
      <c r="G14" s="16" t="str">
        <f>IF('Insert rates'!$C13= "", "NULL", IF('Insert rates'!$C13&lt;0, "NULL", IF('Insert rates'!$C13&gt;100, NULL, ABS('Insert rates'!$C$8-'Insert rates'!$C13))))</f>
        <v>NULL</v>
      </c>
      <c r="H14" s="16" t="str">
        <f>IF('Insert rates'!$C13= "", "NULL", IF('Insert rates'!$C13&lt;0, "NULL", IF('Insert rates'!$C13&gt;100, NULL, ABS('Insert rates'!$C$9-'Insert rates'!$C13))))</f>
        <v>NULL</v>
      </c>
      <c r="I14" s="16" t="str">
        <f>IF('Insert rates'!$C13= "", "NULL", IF('Insert rates'!$C13&lt;0, "NULL", IF('Insert rates'!$C13&gt;100, NULL, ABS('Insert rates'!$C$10-'Insert rates'!$C13))))</f>
        <v>NULL</v>
      </c>
      <c r="J14" s="16" t="str">
        <f>IF('Insert rates'!$C13= "", "NULL", IF('Insert rates'!$C13&lt;0, "NULL", IF('Insert rates'!$C13&gt;100, NULL, ABS('Insert rates'!$C$11-'Insert rates'!$C13))))</f>
        <v>NULL</v>
      </c>
      <c r="K14" s="16" t="str">
        <f>IF('Insert rates'!$C13= "", "NULL", IF('Insert rates'!$C13&lt;0, "NULL", IF('Insert rates'!$C13&gt;100, NULL, ABS('Insert rates'!$C$12-'Insert rates'!$C13))))</f>
        <v>NULL</v>
      </c>
      <c r="L14" s="16" t="str">
        <f>IF('Insert rates'!$C13= "", "NULL", IF('Insert rates'!$C13&lt;0, "NULL", IF('Insert rates'!$C13&gt;100, NULL, ABS('Insert rates'!$C$13-'Insert rates'!$C13))))</f>
        <v>NULL</v>
      </c>
      <c r="M14" s="5"/>
      <c r="N14" s="7"/>
      <c r="O14" s="7"/>
      <c r="P14" s="7"/>
      <c r="Q14" s="7"/>
      <c r="R14" s="8"/>
      <c r="S14" s="5"/>
    </row>
  </sheetData>
  <sheetProtection algorithmName="SHA-512" hashValue="S/ScEGGDaAsNvzPOLRFLavz0zVj+qE5SCGEz/ucZx8Wg2A1qUC0v9wr0syK8S580Kwl/iGiYDr6xKDEWoMRX7A==" saltValue="KMEdtzEnP6plgNNfr2G5wg==" spinCount="100000" sheet="1" objects="1" scenarios="1"/>
  <mergeCells count="3">
    <mergeCell ref="B3:I3"/>
    <mergeCell ref="N3:Q3"/>
    <mergeCell ref="N4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2" sqref="B2"/>
    </sheetView>
  </sheetViews>
  <sheetFormatPr defaultRowHeight="15" x14ac:dyDescent="0.25"/>
  <cols>
    <col min="1" max="1" width="9.140625" style="42"/>
    <col min="2" max="2" width="26.28515625" style="42" customWidth="1"/>
    <col min="3" max="16384" width="9.140625" style="42"/>
  </cols>
  <sheetData>
    <row r="1" spans="1:1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/>
      <c r="B3" s="21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2.5" customHeight="1" x14ac:dyDescent="0.25">
      <c r="A4" s="5"/>
      <c r="B4" s="22" t="s">
        <v>25</v>
      </c>
      <c r="C4" s="12">
        <f>'Insert categories'!C4</f>
        <v>0</v>
      </c>
      <c r="D4" s="12">
        <f>'Insert categories'!C5</f>
        <v>0</v>
      </c>
      <c r="E4" s="12">
        <f>'Insert categories'!C6</f>
        <v>0</v>
      </c>
      <c r="F4" s="12">
        <f>'Insert categories'!C7</f>
        <v>0</v>
      </c>
      <c r="G4" s="12">
        <f>'Insert categories'!C8</f>
        <v>0</v>
      </c>
      <c r="H4" s="12">
        <f>'Insert categories'!C9</f>
        <v>0</v>
      </c>
      <c r="I4" s="12">
        <f>'Insert categories'!C10</f>
        <v>0</v>
      </c>
      <c r="J4" s="12">
        <f>'Insert categories'!C11</f>
        <v>0</v>
      </c>
      <c r="K4" s="12">
        <f>'Insert categories'!C12</f>
        <v>0</v>
      </c>
      <c r="L4" s="12">
        <f>'Insert categories'!C13</f>
        <v>0</v>
      </c>
    </row>
    <row r="5" spans="1:12" x14ac:dyDescent="0.25">
      <c r="A5" s="5"/>
      <c r="B5" s="23">
        <f>'Insert categories'!C4</f>
        <v>0</v>
      </c>
      <c r="C5" s="24">
        <f>IF(Differences!C5=0, 5, IF(Differences!C5&lt;10,4, IF(Differences!C5&lt;40, 3, IF(Differences!C5&lt;100, 2, 1))))</f>
        <v>1</v>
      </c>
      <c r="D5" s="25">
        <f>IF(Differences!D5=0, 5, IF(Differences!D5&lt;10,4, IF(Differences!D5&lt;40, 3, IF(Differences!D5&lt;100, 2, 1))))</f>
        <v>1</v>
      </c>
      <c r="E5" s="25">
        <f>IF(Differences!E5=0, 5, IF(Differences!E5&lt;10,4, IF(Differences!E5&lt;40, 3, IF(Differences!E5&lt;100, 2, 1))))</f>
        <v>1</v>
      </c>
      <c r="F5" s="25">
        <f>IF(Differences!F5=0, 5, IF(Differences!F5&lt;10,4, IF(Differences!F5&lt;40, 3, IF(Differences!F5&lt;100, 2, 1))))</f>
        <v>1</v>
      </c>
      <c r="G5" s="25">
        <f>IF(Differences!G5=0, 5, IF(Differences!G5&lt;10,4, IF(Differences!G5&lt;40, 3, IF(Differences!G5&lt;100, 2, 1))))</f>
        <v>1</v>
      </c>
      <c r="H5" s="25">
        <f>IF(Differences!H5=0, 5, IF(Differences!H5&lt;10,4, IF(Differences!H5&lt;40, 3, IF(Differences!H5&lt;100, 2, 1))))</f>
        <v>1</v>
      </c>
      <c r="I5" s="25">
        <f>IF(Differences!I5=0, 5, IF(Differences!I5&lt;10,4, IF(Differences!I5&lt;40, 3, IF(Differences!I5&lt;100, 2, 1))))</f>
        <v>1</v>
      </c>
      <c r="J5" s="25">
        <f>IF(Differences!J5=0, 5, IF(Differences!J5&lt;10,4, IF(Differences!J5&lt;40, 3, IF(Differences!J5&lt;100, 2, 1))))</f>
        <v>1</v>
      </c>
      <c r="K5" s="25">
        <f>IF(Differences!K5=0, 5, IF(Differences!K5&lt;10,4, IF(Differences!K5&lt;40, 3, IF(Differences!K5&lt;100, 2, 1))))</f>
        <v>1</v>
      </c>
      <c r="L5" s="25">
        <f>IF(Differences!L5=0, 5, IF(Differences!L5&lt;10,4, IF(Differences!L5&lt;40, 3, IF(Differences!L5&lt;100, 2, 1))))</f>
        <v>1</v>
      </c>
    </row>
    <row r="6" spans="1:12" x14ac:dyDescent="0.25">
      <c r="A6" s="5"/>
      <c r="B6" s="23">
        <f>'Insert categories'!C5</f>
        <v>0</v>
      </c>
      <c r="C6" s="25">
        <f>IF(Differences!C6=0, 5, IF(Differences!C6&lt;10,4, IF(Differences!C6&lt;40, 3, IF(Differences!C6&lt;100, 2, 1))))</f>
        <v>1</v>
      </c>
      <c r="D6" s="24">
        <f>IF(Differences!D6=0, 5, IF(Differences!D6&lt;10,4, IF(Differences!D6&lt;40, 3, IF(Differences!D6&lt;100, 2, 1))))</f>
        <v>1</v>
      </c>
      <c r="E6" s="25">
        <f>IF(Differences!E6=0, 5, IF(Differences!E6&lt;10,4, IF(Differences!E6&lt;40, 3, IF(Differences!E6&lt;100, 2, 1))))</f>
        <v>1</v>
      </c>
      <c r="F6" s="25">
        <f>IF(Differences!F6=0, 5, IF(Differences!F6&lt;10,4, IF(Differences!F6&lt;40, 3, IF(Differences!F6&lt;100, 2, 1))))</f>
        <v>1</v>
      </c>
      <c r="G6" s="25">
        <f>IF(Differences!G6=0, 5, IF(Differences!G6&lt;10,4, IF(Differences!G6&lt;40, 3, IF(Differences!G6&lt;100, 2, 1))))</f>
        <v>1</v>
      </c>
      <c r="H6" s="25">
        <f>IF(Differences!H6=0, 5, IF(Differences!H6&lt;10,4, IF(Differences!H6&lt;40, 3, IF(Differences!H6&lt;100, 2, 1))))</f>
        <v>1</v>
      </c>
      <c r="I6" s="25">
        <f>IF(Differences!I6=0, 5, IF(Differences!I6&lt;10,4, IF(Differences!I6&lt;40, 3, IF(Differences!I6&lt;100, 2, 1))))</f>
        <v>1</v>
      </c>
      <c r="J6" s="25">
        <f>IF(Differences!J6=0, 5, IF(Differences!J6&lt;10,4, IF(Differences!J6&lt;40, 3, IF(Differences!J6&lt;100, 2, 1))))</f>
        <v>1</v>
      </c>
      <c r="K6" s="25">
        <f>IF(Differences!K6=0, 5, IF(Differences!K6&lt;10,4, IF(Differences!K6&lt;40, 3, IF(Differences!K6&lt;100, 2, 1))))</f>
        <v>1</v>
      </c>
      <c r="L6" s="25">
        <f>IF(Differences!L6=0, 5, IF(Differences!L6&lt;10,4, IF(Differences!L6&lt;40, 3, IF(Differences!L6&lt;100, 2, 1))))</f>
        <v>1</v>
      </c>
    </row>
    <row r="7" spans="1:12" x14ac:dyDescent="0.25">
      <c r="A7" s="5"/>
      <c r="B7" s="23">
        <f>'Insert categories'!C6</f>
        <v>0</v>
      </c>
      <c r="C7" s="25">
        <f>IF(Differences!C7=0, 5, IF(Differences!C7&lt;10,4, IF(Differences!C7&lt;40, 3, IF(Differences!C7&lt;100, 2, 1))))</f>
        <v>1</v>
      </c>
      <c r="D7" s="25">
        <f>IF(Differences!D7=0, 5, IF(Differences!D7&lt;10,4, IF(Differences!D7&lt;40, 3, IF(Differences!D7&lt;100, 2, 1))))</f>
        <v>1</v>
      </c>
      <c r="E7" s="24">
        <f>IF(Differences!E7=0, 5, IF(Differences!E7&lt;10,4, IF(Differences!E7&lt;40, 3, IF(Differences!E7&lt;100, 2, 1))))</f>
        <v>1</v>
      </c>
      <c r="F7" s="25">
        <f>IF(Differences!F7=0, 5, IF(Differences!F7&lt;10,4, IF(Differences!F7&lt;40, 3, IF(Differences!F7&lt;100, 2, 1))))</f>
        <v>1</v>
      </c>
      <c r="G7" s="25">
        <f>IF(Differences!G7=0, 5, IF(Differences!G7&lt;10,4, IF(Differences!G7&lt;40, 3, IF(Differences!G7&lt;100, 2, 1))))</f>
        <v>1</v>
      </c>
      <c r="H7" s="25">
        <f>IF(Differences!H7=0, 5, IF(Differences!H7&lt;10,4, IF(Differences!H7&lt;40, 3, IF(Differences!H7&lt;100, 2, 1))))</f>
        <v>1</v>
      </c>
      <c r="I7" s="25">
        <f>IF(Differences!I7=0, 5, IF(Differences!I7&lt;10,4, IF(Differences!I7&lt;40, 3, IF(Differences!I7&lt;100, 2, 1))))</f>
        <v>1</v>
      </c>
      <c r="J7" s="25">
        <f>IF(Differences!J7=0, 5, IF(Differences!J7&lt;10,4, IF(Differences!J7&lt;40, 3, IF(Differences!J7&lt;100, 2, 1))))</f>
        <v>1</v>
      </c>
      <c r="K7" s="25">
        <f>IF(Differences!K7=0, 5, IF(Differences!K7&lt;10,4, IF(Differences!K7&lt;40, 3, IF(Differences!K7&lt;100, 2, 1))))</f>
        <v>1</v>
      </c>
      <c r="L7" s="25">
        <f>IF(Differences!L7=0, 5, IF(Differences!L7&lt;10,4, IF(Differences!L7&lt;40, 3, IF(Differences!L7&lt;100, 2, 1))))</f>
        <v>1</v>
      </c>
    </row>
    <row r="8" spans="1:12" x14ac:dyDescent="0.25">
      <c r="A8" s="5"/>
      <c r="B8" s="23">
        <f>'Insert categories'!C7</f>
        <v>0</v>
      </c>
      <c r="C8" s="25">
        <f>IF(Differences!C8=0, 5, IF(Differences!C8&lt;10,4, IF(Differences!C8&lt;40, 3, IF(Differences!C8&lt;100, 2, 1))))</f>
        <v>1</v>
      </c>
      <c r="D8" s="25">
        <f>IF(Differences!D8=0, 5, IF(Differences!D8&lt;10,4, IF(Differences!D8&lt;40, 3, IF(Differences!D8&lt;100, 2, 1))))</f>
        <v>1</v>
      </c>
      <c r="E8" s="25">
        <f>IF(Differences!E8=0, 5, IF(Differences!E8&lt;10,4, IF(Differences!E8&lt;40, 3, IF(Differences!E8&lt;100, 2, 1))))</f>
        <v>1</v>
      </c>
      <c r="F8" s="24">
        <f>IF(Differences!F8=0, 5, IF(Differences!F8&lt;10,4, IF(Differences!F8&lt;40, 3, IF(Differences!F8&lt;100, 2, 1))))</f>
        <v>1</v>
      </c>
      <c r="G8" s="25">
        <f>IF(Differences!G8=0, 5, IF(Differences!G8&lt;10,4, IF(Differences!G8&lt;40, 3, IF(Differences!G8&lt;100, 2, 1))))</f>
        <v>1</v>
      </c>
      <c r="H8" s="25">
        <f>IF(Differences!H8=0, 5, IF(Differences!H8&lt;10,4, IF(Differences!H8&lt;40, 3, IF(Differences!H8&lt;100, 2, 1))))</f>
        <v>1</v>
      </c>
      <c r="I8" s="25">
        <f>IF(Differences!I8=0, 5, IF(Differences!I8&lt;10,4, IF(Differences!I8&lt;40, 3, IF(Differences!I8&lt;100, 2, 1))))</f>
        <v>1</v>
      </c>
      <c r="J8" s="25">
        <f>IF(Differences!J8=0, 5, IF(Differences!J8&lt;10,4, IF(Differences!J8&lt;40, 3, IF(Differences!J8&lt;100, 2, 1))))</f>
        <v>1</v>
      </c>
      <c r="K8" s="25">
        <f>IF(Differences!K8=0, 5, IF(Differences!K8&lt;10,4, IF(Differences!K8&lt;40, 3, IF(Differences!K8&lt;100, 2, 1))))</f>
        <v>1</v>
      </c>
      <c r="L8" s="25">
        <f>IF(Differences!L8=0, 5, IF(Differences!L8&lt;10,4, IF(Differences!L8&lt;40, 3, IF(Differences!L8&lt;100, 2, 1))))</f>
        <v>1</v>
      </c>
    </row>
    <row r="9" spans="1:12" x14ac:dyDescent="0.25">
      <c r="A9" s="5"/>
      <c r="B9" s="23">
        <f>'Insert categories'!C8</f>
        <v>0</v>
      </c>
      <c r="C9" s="25">
        <f>IF(Differences!C9=0, 5, IF(Differences!C9&lt;10,4, IF(Differences!C9&lt;40, 3, IF(Differences!C9&lt;100, 2, 1))))</f>
        <v>1</v>
      </c>
      <c r="D9" s="25">
        <f>IF(Differences!D9=0, 5, IF(Differences!D9&lt;10,4, IF(Differences!D9&lt;40, 3, IF(Differences!D9&lt;100, 2, 1))))</f>
        <v>1</v>
      </c>
      <c r="E9" s="25">
        <f>IF(Differences!E9=0, 5, IF(Differences!E9&lt;10,4, IF(Differences!E9&lt;40, 3, IF(Differences!E9&lt;100, 2, 1))))</f>
        <v>1</v>
      </c>
      <c r="F9" s="25">
        <f>IF(Differences!F9=0, 5, IF(Differences!F9&lt;10,4, IF(Differences!F9&lt;40, 3, IF(Differences!F9&lt;100, 2, 1))))</f>
        <v>1</v>
      </c>
      <c r="G9" s="24">
        <f>IF(Differences!G9=0, 5, IF(Differences!G9&lt;10,4, IF(Differences!G9&lt;40, 3, IF(Differences!G9&lt;100, 2, 1))))</f>
        <v>1</v>
      </c>
      <c r="H9" s="25">
        <f>IF(Differences!H9=0, 5, IF(Differences!H9&lt;10,4, IF(Differences!H9&lt;40, 3, IF(Differences!H9&lt;100, 2, 1))))</f>
        <v>1</v>
      </c>
      <c r="I9" s="25">
        <f>IF(Differences!I9=0, 5, IF(Differences!I9&lt;10,4, IF(Differences!I9&lt;40, 3, IF(Differences!I9&lt;100, 2, 1))))</f>
        <v>1</v>
      </c>
      <c r="J9" s="25">
        <f>IF(Differences!J9=0, 5, IF(Differences!J9&lt;10,4, IF(Differences!J9&lt;40, 3, IF(Differences!J9&lt;100, 2, 1))))</f>
        <v>1</v>
      </c>
      <c r="K9" s="25">
        <f>IF(Differences!K9=0, 5, IF(Differences!K9&lt;10,4, IF(Differences!K9&lt;40, 3, IF(Differences!K9&lt;100, 2, 1))))</f>
        <v>1</v>
      </c>
      <c r="L9" s="25">
        <f>IF(Differences!L9=0, 5, IF(Differences!L9&lt;10,4, IF(Differences!L9&lt;40, 3, IF(Differences!L9&lt;100, 2, 1))))</f>
        <v>1</v>
      </c>
    </row>
    <row r="10" spans="1:12" x14ac:dyDescent="0.25">
      <c r="A10" s="5"/>
      <c r="B10" s="23">
        <f>'Insert categories'!C9</f>
        <v>0</v>
      </c>
      <c r="C10" s="25">
        <f>IF(Differences!C10=0, 5, IF(Differences!C10&lt;10,4, IF(Differences!C10&lt;40, 3, IF(Differences!C10&lt;100, 2, 1))))</f>
        <v>1</v>
      </c>
      <c r="D10" s="25">
        <f>IF(Differences!D10=0, 5, IF(Differences!D10&lt;10,4, IF(Differences!D10&lt;40, 3, IF(Differences!D10&lt;100, 2, 1))))</f>
        <v>1</v>
      </c>
      <c r="E10" s="25">
        <f>IF(Differences!E10=0, 5, IF(Differences!E10&lt;10,4, IF(Differences!E10&lt;40, 3, IF(Differences!E10&lt;100, 2, 1))))</f>
        <v>1</v>
      </c>
      <c r="F10" s="25">
        <f>IF(Differences!F10=0, 5, IF(Differences!F10&lt;10,4, IF(Differences!F10&lt;40, 3, IF(Differences!F10&lt;100, 2, 1))))</f>
        <v>1</v>
      </c>
      <c r="G10" s="25">
        <f>IF(Differences!G10=0, 5, IF(Differences!G10&lt;10,4, IF(Differences!G10&lt;40, 3, IF(Differences!G10&lt;100, 2, 1))))</f>
        <v>1</v>
      </c>
      <c r="H10" s="24">
        <f>IF(Differences!H10=0, 5, IF(Differences!H10&lt;10,4, IF(Differences!H10&lt;40, 3, IF(Differences!H10&lt;100, 2, 1))))</f>
        <v>1</v>
      </c>
      <c r="I10" s="25">
        <f>IF(Differences!I10=0, 5, IF(Differences!I10&lt;10,4, IF(Differences!I10&lt;40, 3, IF(Differences!I10&lt;100, 2, 1))))</f>
        <v>1</v>
      </c>
      <c r="J10" s="25">
        <f>IF(Differences!J10=0, 5, IF(Differences!J10&lt;10,4, IF(Differences!J10&lt;40, 3, IF(Differences!J10&lt;100, 2, 1))))</f>
        <v>1</v>
      </c>
      <c r="K10" s="25">
        <f>IF(Differences!K10=0, 5, IF(Differences!K10&lt;10,4, IF(Differences!K10&lt;40, 3, IF(Differences!K10&lt;100, 2, 1))))</f>
        <v>1</v>
      </c>
      <c r="L10" s="25">
        <f>IF(Differences!L10=0, 5, IF(Differences!L10&lt;10,4, IF(Differences!L10&lt;40, 3, IF(Differences!L10&lt;100, 2, 1))))</f>
        <v>1</v>
      </c>
    </row>
    <row r="11" spans="1:12" x14ac:dyDescent="0.25">
      <c r="A11" s="5"/>
      <c r="B11" s="23">
        <f>'Insert categories'!C10</f>
        <v>0</v>
      </c>
      <c r="C11" s="25">
        <f>IF(Differences!C11=0, 5, IF(Differences!C11&lt;10,4, IF(Differences!C11&lt;40, 3, IF(Differences!C11&lt;100, 2, 1))))</f>
        <v>1</v>
      </c>
      <c r="D11" s="25">
        <f>IF(Differences!D11=0, 5, IF(Differences!D11&lt;10,4, IF(Differences!D11&lt;40, 3, IF(Differences!D11&lt;100, 2, 1))))</f>
        <v>1</v>
      </c>
      <c r="E11" s="25">
        <f>IF(Differences!E11=0, 5, IF(Differences!E11&lt;10,4, IF(Differences!E11&lt;40, 3, IF(Differences!E11&lt;100, 2, 1))))</f>
        <v>1</v>
      </c>
      <c r="F11" s="25">
        <f>IF(Differences!F11=0, 5, IF(Differences!F11&lt;10,4, IF(Differences!F11&lt;40, 3, IF(Differences!F11&lt;100, 2, 1))))</f>
        <v>1</v>
      </c>
      <c r="G11" s="25">
        <f>IF(Differences!G11=0, 5, IF(Differences!G11&lt;10,4, IF(Differences!G11&lt;40, 3, IF(Differences!G11&lt;100, 2, 1))))</f>
        <v>1</v>
      </c>
      <c r="H11" s="25">
        <f>IF(Differences!H11=0, 5, IF(Differences!H11&lt;10,4, IF(Differences!H11&lt;40, 3, IF(Differences!H11&lt;100, 2, 1))))</f>
        <v>1</v>
      </c>
      <c r="I11" s="24">
        <f>IF(Differences!I11=0, 5, IF(Differences!I11&lt;10,4, IF(Differences!I11&lt;40, 3, IF(Differences!I11&lt;100, 2, 1))))</f>
        <v>1</v>
      </c>
      <c r="J11" s="25">
        <f>IF(Differences!J11=0, 5, IF(Differences!J11&lt;10,4, IF(Differences!J11&lt;40, 3, IF(Differences!J11&lt;100, 2, 1))))</f>
        <v>1</v>
      </c>
      <c r="K11" s="25">
        <f>IF(Differences!K11=0, 5, IF(Differences!K11&lt;10,4, IF(Differences!K11&lt;40, 3, IF(Differences!K11&lt;100, 2, 1))))</f>
        <v>1</v>
      </c>
      <c r="L11" s="25">
        <f>IF(Differences!L11=0, 5, IF(Differences!L11&lt;10,4, IF(Differences!L11&lt;40, 3, IF(Differences!L11&lt;100, 2, 1))))</f>
        <v>1</v>
      </c>
    </row>
    <row r="12" spans="1:12" x14ac:dyDescent="0.25">
      <c r="A12" s="5"/>
      <c r="B12" s="23">
        <f>'Insert categories'!C11</f>
        <v>0</v>
      </c>
      <c r="C12" s="25">
        <f>IF(Differences!C12=0, 5, IF(Differences!C12&lt;10,4, IF(Differences!C12&lt;40, 3, IF(Differences!C12&lt;100, 2, 1))))</f>
        <v>1</v>
      </c>
      <c r="D12" s="25">
        <f>IF(Differences!D12=0, 5, IF(Differences!D12&lt;10,4, IF(Differences!D12&lt;40, 3, IF(Differences!D12&lt;100, 2, 1))))</f>
        <v>1</v>
      </c>
      <c r="E12" s="25">
        <f>IF(Differences!E12=0, 5, IF(Differences!E12&lt;10,4, IF(Differences!E12&lt;40, 3, IF(Differences!E12&lt;100, 2, 1))))</f>
        <v>1</v>
      </c>
      <c r="F12" s="25">
        <f>IF(Differences!F12=0, 5, IF(Differences!F12&lt;10,4, IF(Differences!F12&lt;40, 3, IF(Differences!F12&lt;100, 2, 1))))</f>
        <v>1</v>
      </c>
      <c r="G12" s="25">
        <f>IF(Differences!G12=0, 5, IF(Differences!G12&lt;10,4, IF(Differences!G12&lt;40, 3, IF(Differences!G12&lt;100, 2, 1))))</f>
        <v>1</v>
      </c>
      <c r="H12" s="25">
        <f>IF(Differences!H12=0, 5, IF(Differences!H12&lt;10,4, IF(Differences!H12&lt;40, 3, IF(Differences!H12&lt;100, 2, 1))))</f>
        <v>1</v>
      </c>
      <c r="I12" s="25">
        <f>IF(Differences!I12=0, 5, IF(Differences!I12&lt;10,4, IF(Differences!I12&lt;40, 3, IF(Differences!I12&lt;100, 2, 1))))</f>
        <v>1</v>
      </c>
      <c r="J12" s="24">
        <f>IF(Differences!J12=0, 5, IF(Differences!J12&lt;10,4, IF(Differences!J12&lt;40, 3, IF(Differences!J12&lt;100, 2, 1))))</f>
        <v>1</v>
      </c>
      <c r="K12" s="25">
        <f>IF(Differences!K12=0, 5, IF(Differences!K12&lt;10,4, IF(Differences!K12&lt;40, 3, IF(Differences!K12&lt;100, 2, 1))))</f>
        <v>1</v>
      </c>
      <c r="L12" s="25">
        <f>IF(Differences!L12=0, 5, IF(Differences!L12&lt;10,4, IF(Differences!L12&lt;40, 3, IF(Differences!L12&lt;100, 2, 1))))</f>
        <v>1</v>
      </c>
    </row>
    <row r="13" spans="1:12" x14ac:dyDescent="0.25">
      <c r="A13" s="5"/>
      <c r="B13" s="23">
        <f>'Insert categories'!C12</f>
        <v>0</v>
      </c>
      <c r="C13" s="25">
        <f>IF(Differences!C13=0, 5, IF(Differences!C13&lt;10,4, IF(Differences!C13&lt;40, 3, IF(Differences!C13&lt;100, 2, 1))))</f>
        <v>1</v>
      </c>
      <c r="D13" s="25">
        <f>IF(Differences!D13=0, 5, IF(Differences!D13&lt;10,4, IF(Differences!D13&lt;40, 3, IF(Differences!D13&lt;100, 2, 1))))</f>
        <v>1</v>
      </c>
      <c r="E13" s="25">
        <f>IF(Differences!E13=0, 5, IF(Differences!E13&lt;10,4, IF(Differences!E13&lt;40, 3, IF(Differences!E13&lt;100, 2, 1))))</f>
        <v>1</v>
      </c>
      <c r="F13" s="25">
        <f>IF(Differences!F13=0, 5, IF(Differences!F13&lt;10,4, IF(Differences!F13&lt;40, 3, IF(Differences!F13&lt;100, 2, 1))))</f>
        <v>1</v>
      </c>
      <c r="G13" s="25">
        <f>IF(Differences!G13=0, 5, IF(Differences!G13&lt;10,4, IF(Differences!G13&lt;40, 3, IF(Differences!G13&lt;100, 2, 1))))</f>
        <v>1</v>
      </c>
      <c r="H13" s="25">
        <f>IF(Differences!H13=0, 5, IF(Differences!H13&lt;10,4, IF(Differences!H13&lt;40, 3, IF(Differences!H13&lt;100, 2, 1))))</f>
        <v>1</v>
      </c>
      <c r="I13" s="25">
        <f>IF(Differences!I13=0, 5, IF(Differences!I13&lt;10,4, IF(Differences!I13&lt;40, 3, IF(Differences!I13&lt;100, 2, 1))))</f>
        <v>1</v>
      </c>
      <c r="J13" s="25">
        <f>IF(Differences!J13=0, 5, IF(Differences!J13&lt;10,4, IF(Differences!J13&lt;40, 3, IF(Differences!J13&lt;100, 2, 1))))</f>
        <v>1</v>
      </c>
      <c r="K13" s="24">
        <f>IF(Differences!K13=0, 5, IF(Differences!K13&lt;10,4, IF(Differences!K13&lt;40, 3, IF(Differences!K13&lt;100, 2, 1))))</f>
        <v>1</v>
      </c>
      <c r="L13" s="25">
        <f>IF(Differences!L13=0, 5, IF(Differences!L13&lt;10,4, IF(Differences!L13&lt;40, 3, IF(Differences!L13&lt;100, 2, 1))))</f>
        <v>1</v>
      </c>
    </row>
    <row r="14" spans="1:12" x14ac:dyDescent="0.25">
      <c r="A14" s="5"/>
      <c r="B14" s="23">
        <f>'Insert categories'!C13</f>
        <v>0</v>
      </c>
      <c r="C14" s="25">
        <f>IF(Differences!C14=0, 5, IF(Differences!C14&lt;10,4, IF(Differences!C14&lt;40, 3, IF(Differences!C14&lt;100, 2, 1))))</f>
        <v>1</v>
      </c>
      <c r="D14" s="25">
        <f>IF(Differences!D14=0, 5, IF(Differences!D14&lt;10,4, IF(Differences!D14&lt;40, 3, IF(Differences!D14&lt;100, 2, 1))))</f>
        <v>1</v>
      </c>
      <c r="E14" s="25">
        <f>IF(Differences!E14=0, 5, IF(Differences!E14&lt;10,4, IF(Differences!E14&lt;40, 3, IF(Differences!E14&lt;100, 2, 1))))</f>
        <v>1</v>
      </c>
      <c r="F14" s="25">
        <f>IF(Differences!F14=0, 5, IF(Differences!F14&lt;10,4, IF(Differences!F14&lt;40, 3, IF(Differences!F14&lt;100, 2, 1))))</f>
        <v>1</v>
      </c>
      <c r="G14" s="25">
        <f>IF(Differences!G14=0, 5, IF(Differences!G14&lt;10,4, IF(Differences!G14&lt;40, 3, IF(Differences!G14&lt;100, 2, 1))))</f>
        <v>1</v>
      </c>
      <c r="H14" s="25">
        <f>IF(Differences!H14=0, 5, IF(Differences!H14&lt;10,4, IF(Differences!H14&lt;40, 3, IF(Differences!H14&lt;100, 2, 1))))</f>
        <v>1</v>
      </c>
      <c r="I14" s="25">
        <f>IF(Differences!I14=0, 5, IF(Differences!I14&lt;10,4, IF(Differences!I14&lt;40, 3, IF(Differences!I14&lt;100, 2, 1))))</f>
        <v>1</v>
      </c>
      <c r="J14" s="25">
        <f>IF(Differences!J14=0, 5, IF(Differences!J14&lt;10,4, IF(Differences!J14&lt;40, 3, IF(Differences!J14&lt;100, 2, 1))))</f>
        <v>1</v>
      </c>
      <c r="K14" s="25">
        <f>IF(Differences!K14=0, 5, IF(Differences!K14&lt;10,4, IF(Differences!K14&lt;40, 3, IF(Differences!K14&lt;100, 2, 1))))</f>
        <v>1</v>
      </c>
      <c r="L14" s="24">
        <f>IF(Differences!L14=0, 5, IF(Differences!L14&lt;10,4, IF(Differences!L14&lt;40, 3, IF(Differences!L14&lt;100, 2, 1))))</f>
        <v>1</v>
      </c>
    </row>
  </sheetData>
  <sheetProtection algorithmName="SHA-512" hashValue="cchVbtPdP4cUO3fHvcoEYtthYwoeLA10DInt/FisnI4um7jx3YgM6lX+8ynGzxON/wkcGrzYpan0bIEgg2kfCw==" saltValue="jNaGtLC/T+6FbX/Lu5VS7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9.140625" style="36"/>
    <col min="2" max="2" width="22.42578125" style="36" customWidth="1"/>
    <col min="3" max="8" width="16.28515625" style="36" customWidth="1"/>
    <col min="9" max="16384" width="9.140625" style="36"/>
  </cols>
  <sheetData>
    <row r="1" spans="1:8" x14ac:dyDescent="0.25">
      <c r="A1" s="40"/>
      <c r="B1" s="40"/>
      <c r="C1" s="40"/>
      <c r="D1" s="40"/>
      <c r="E1" s="40"/>
      <c r="F1" s="40"/>
      <c r="G1" s="40"/>
      <c r="H1" s="40"/>
    </row>
    <row r="2" spans="1:8" x14ac:dyDescent="0.25">
      <c r="A2" s="40"/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71" t="s">
        <v>44</v>
      </c>
      <c r="C3" s="72"/>
      <c r="D3" s="72"/>
      <c r="E3" s="72"/>
      <c r="F3" s="72"/>
      <c r="G3" s="72"/>
      <c r="H3" s="72"/>
    </row>
    <row r="4" spans="1:8" x14ac:dyDescent="0.25">
      <c r="A4" s="40"/>
      <c r="B4" s="45"/>
      <c r="C4" s="73" t="s">
        <v>34</v>
      </c>
      <c r="D4" s="73"/>
      <c r="E4" s="73" t="s">
        <v>35</v>
      </c>
      <c r="F4" s="73"/>
      <c r="G4" s="46" t="s">
        <v>36</v>
      </c>
      <c r="H4" s="46"/>
    </row>
    <row r="5" spans="1:8" x14ac:dyDescent="0.25">
      <c r="A5" s="40"/>
      <c r="B5" s="47" t="s">
        <v>45</v>
      </c>
      <c r="C5" s="47" t="s">
        <v>40</v>
      </c>
      <c r="D5" s="47" t="s">
        <v>41</v>
      </c>
      <c r="E5" s="47" t="s">
        <v>40</v>
      </c>
      <c r="F5" s="47" t="s">
        <v>41</v>
      </c>
      <c r="G5" s="47" t="s">
        <v>40</v>
      </c>
      <c r="H5" s="47" t="s">
        <v>41</v>
      </c>
    </row>
    <row r="6" spans="1:8" x14ac:dyDescent="0.25">
      <c r="A6" s="40"/>
      <c r="B6" s="48" t="e">
        <f>'[1]Insert Dategories'!D4</f>
        <v>#REF!</v>
      </c>
      <c r="C6" s="49">
        <f>'Insert area proportions'!C6</f>
        <v>0</v>
      </c>
      <c r="D6" s="50" t="e">
        <f>('Insert area proportions'!C6*100)/'Insert area proportions'!C16</f>
        <v>#DIV/0!</v>
      </c>
      <c r="E6" s="49">
        <f>SUMIF('Membership Scale'!C$5:C$14,"&gt;=3",'Insert area proportions'!C$6:C$15)</f>
        <v>0</v>
      </c>
      <c r="F6" s="50" t="e">
        <f>(E6*100)/'Insert area proportions'!C16</f>
        <v>#DIV/0!</v>
      </c>
      <c r="G6" s="49">
        <f>E6-C6</f>
        <v>0</v>
      </c>
      <c r="H6" s="50" t="e">
        <f>F6-D6</f>
        <v>#DIV/0!</v>
      </c>
    </row>
    <row r="7" spans="1:8" x14ac:dyDescent="0.25">
      <c r="A7" s="40"/>
      <c r="B7" s="48">
        <f>'Insert categories'!C5</f>
        <v>0</v>
      </c>
      <c r="C7" s="49">
        <f>'Insert area proportions'!D7</f>
        <v>0</v>
      </c>
      <c r="D7" s="50" t="e">
        <f>('Insert area proportions'!D7*100)/'Insert area proportions'!D16</f>
        <v>#DIV/0!</v>
      </c>
      <c r="E7" s="49">
        <f>SUMIF('Membership Scale'!D$5:D$14,"&gt;=3",'Insert area proportions'!D$6:D$15)</f>
        <v>0</v>
      </c>
      <c r="F7" s="50" t="e">
        <f>(E7*100)/'Insert area proportions'!D16</f>
        <v>#DIV/0!</v>
      </c>
      <c r="G7" s="49">
        <f>E7-C7</f>
        <v>0</v>
      </c>
      <c r="H7" s="50" t="e">
        <f t="shared" ref="G7:H15" si="0">F7-D7</f>
        <v>#DIV/0!</v>
      </c>
    </row>
    <row r="8" spans="1:8" x14ac:dyDescent="0.25">
      <c r="A8" s="40"/>
      <c r="B8" s="48">
        <f>'Insert categories'!C6</f>
        <v>0</v>
      </c>
      <c r="C8" s="49">
        <f>'Insert area proportions'!E8</f>
        <v>0</v>
      </c>
      <c r="D8" s="50" t="e">
        <f>('Insert area proportions'!E8*100)/'Insert area proportions'!E16</f>
        <v>#DIV/0!</v>
      </c>
      <c r="E8" s="49">
        <f>SUMIF('Membership Scale'!E$5:E$14,"&gt;=3",'Insert area proportions'!E$6:E$15)</f>
        <v>0</v>
      </c>
      <c r="F8" s="50" t="e">
        <f>(E8*100)/'Insert area proportions'!E16</f>
        <v>#DIV/0!</v>
      </c>
      <c r="G8" s="49">
        <f t="shared" si="0"/>
        <v>0</v>
      </c>
      <c r="H8" s="50" t="e">
        <f t="shared" si="0"/>
        <v>#DIV/0!</v>
      </c>
    </row>
    <row r="9" spans="1:8" x14ac:dyDescent="0.25">
      <c r="A9" s="40"/>
      <c r="B9" s="48">
        <f>'Insert categories'!C7</f>
        <v>0</v>
      </c>
      <c r="C9" s="49">
        <f>'Insert area proportions'!F9</f>
        <v>0</v>
      </c>
      <c r="D9" s="50" t="e">
        <f>('Insert area proportions'!F9*100)/'Insert area proportions'!F16</f>
        <v>#DIV/0!</v>
      </c>
      <c r="E9" s="49">
        <f>SUMIF('Membership Scale'!F$5:F$14,"&gt;=3",'Insert area proportions'!F$6:F$15)</f>
        <v>0</v>
      </c>
      <c r="F9" s="50" t="e">
        <f>(E9*100)/'Insert area proportions'!F16</f>
        <v>#DIV/0!</v>
      </c>
      <c r="G9" s="49">
        <f t="shared" si="0"/>
        <v>0</v>
      </c>
      <c r="H9" s="50" t="e">
        <f t="shared" si="0"/>
        <v>#DIV/0!</v>
      </c>
    </row>
    <row r="10" spans="1:8" x14ac:dyDescent="0.25">
      <c r="A10" s="40"/>
      <c r="B10" s="48">
        <f>'Insert categories'!C8</f>
        <v>0</v>
      </c>
      <c r="C10" s="49">
        <f>'Insert area proportions'!G10</f>
        <v>0</v>
      </c>
      <c r="D10" s="50" t="e">
        <f>('Insert area proportions'!G10*100)/'Insert area proportions'!G16</f>
        <v>#DIV/0!</v>
      </c>
      <c r="E10" s="49">
        <f>SUMIF('Membership Scale'!G$5:G$14,"&gt;=3",'Insert area proportions'!G$6:G$15)</f>
        <v>0</v>
      </c>
      <c r="F10" s="50" t="e">
        <f>(E10*100)/'Insert area proportions'!G16</f>
        <v>#DIV/0!</v>
      </c>
      <c r="G10" s="49">
        <f t="shared" si="0"/>
        <v>0</v>
      </c>
      <c r="H10" s="50" t="e">
        <f t="shared" si="0"/>
        <v>#DIV/0!</v>
      </c>
    </row>
    <row r="11" spans="1:8" x14ac:dyDescent="0.25">
      <c r="A11" s="40"/>
      <c r="B11" s="48">
        <f>'Insert categories'!C9</f>
        <v>0</v>
      </c>
      <c r="C11" s="49">
        <f>'Insert area proportions'!H11</f>
        <v>0</v>
      </c>
      <c r="D11" s="50" t="e">
        <f>('Insert area proportions'!H11*100)/'Insert area proportions'!H16</f>
        <v>#DIV/0!</v>
      </c>
      <c r="E11" s="49">
        <f>SUMIF('Membership Scale'!H$5:H$14,"&gt;=3",'Insert area proportions'!H$6:H$15)</f>
        <v>0</v>
      </c>
      <c r="F11" s="50" t="e">
        <f>(E11*100)/'Insert area proportions'!H16</f>
        <v>#DIV/0!</v>
      </c>
      <c r="G11" s="49">
        <f t="shared" si="0"/>
        <v>0</v>
      </c>
      <c r="H11" s="50" t="e">
        <f t="shared" si="0"/>
        <v>#DIV/0!</v>
      </c>
    </row>
    <row r="12" spans="1:8" x14ac:dyDescent="0.25">
      <c r="A12" s="40"/>
      <c r="B12" s="48">
        <f>'Insert categories'!C10</f>
        <v>0</v>
      </c>
      <c r="C12" s="51">
        <f>'Insert area proportions'!I12</f>
        <v>0</v>
      </c>
      <c r="D12" s="52" t="e">
        <f>('Insert area proportions'!I12*100)/'Insert area proportions'!I16</f>
        <v>#DIV/0!</v>
      </c>
      <c r="E12" s="49">
        <f>SUMIF('Membership Scale'!I$5:I$14,"&gt;=3",'Insert area proportions'!I$6:I$15)</f>
        <v>0</v>
      </c>
      <c r="F12" s="52" t="e">
        <f>(E12*100)/'Insert area proportions'!I16</f>
        <v>#DIV/0!</v>
      </c>
      <c r="G12" s="51">
        <f t="shared" si="0"/>
        <v>0</v>
      </c>
      <c r="H12" s="52" t="e">
        <f t="shared" si="0"/>
        <v>#DIV/0!</v>
      </c>
    </row>
    <row r="13" spans="1:8" x14ac:dyDescent="0.25">
      <c r="A13" s="40"/>
      <c r="B13" s="48">
        <f>'Insert categories'!C11</f>
        <v>0</v>
      </c>
      <c r="C13" s="51">
        <f>'Insert area proportions'!J13</f>
        <v>0</v>
      </c>
      <c r="D13" s="52" t="e">
        <f>('Insert area proportions'!J13*100)/'Insert area proportions'!J16</f>
        <v>#DIV/0!</v>
      </c>
      <c r="E13" s="49">
        <f>SUMIF('Membership Scale'!J$5:J$14,"&gt;=3",'Insert area proportions'!J$6:J$15)</f>
        <v>0</v>
      </c>
      <c r="F13" s="52" t="e">
        <f>(E13*100)/'Insert area proportions'!J16</f>
        <v>#DIV/0!</v>
      </c>
      <c r="G13" s="51">
        <f>E13-C13</f>
        <v>0</v>
      </c>
      <c r="H13" s="50" t="e">
        <f t="shared" si="0"/>
        <v>#DIV/0!</v>
      </c>
    </row>
    <row r="14" spans="1:8" x14ac:dyDescent="0.25">
      <c r="A14" s="40"/>
      <c r="B14" s="48">
        <f>'Insert categories'!C12</f>
        <v>0</v>
      </c>
      <c r="C14" s="53">
        <f>'Insert area proportions'!K14</f>
        <v>0</v>
      </c>
      <c r="D14" s="52" t="e">
        <f>('Insert area proportions'!K14*100)/'Insert area proportions'!K16</f>
        <v>#DIV/0!</v>
      </c>
      <c r="E14" s="49">
        <f>SUMIF('Membership Scale'!K$5:K$14,"&gt;=3",'Insert area proportions'!K$6:K$15)</f>
        <v>0</v>
      </c>
      <c r="F14" s="52" t="e">
        <f>(E14*100)/'Insert area proportions'!K16</f>
        <v>#DIV/0!</v>
      </c>
      <c r="G14" s="51">
        <f t="shared" si="0"/>
        <v>0</v>
      </c>
      <c r="H14" s="52" t="e">
        <f t="shared" si="0"/>
        <v>#DIV/0!</v>
      </c>
    </row>
    <row r="15" spans="1:8" x14ac:dyDescent="0.25">
      <c r="A15" s="40"/>
      <c r="B15" s="54">
        <f>'Insert categories'!C13</f>
        <v>0</v>
      </c>
      <c r="C15" s="55">
        <f>'Insert area proportions'!L15</f>
        <v>0</v>
      </c>
      <c r="D15" s="56" t="e">
        <f>('Insert area proportions'!L15*100)/'Insert area proportions'!L16</f>
        <v>#DIV/0!</v>
      </c>
      <c r="E15" s="55">
        <f>SUMIF('Membership Scale'!L$5:L$14,"&gt;=3",'Insert area proportions'!L$6:L$15)</f>
        <v>0</v>
      </c>
      <c r="F15" s="56" t="e">
        <f>(E15*100)/'Insert area proportions'!L16</f>
        <v>#DIV/0!</v>
      </c>
      <c r="G15" s="57">
        <f>E15-C15</f>
        <v>0</v>
      </c>
      <c r="H15" s="58" t="e">
        <f t="shared" si="0"/>
        <v>#DIV/0!</v>
      </c>
    </row>
    <row r="16" spans="1:8" x14ac:dyDescent="0.25">
      <c r="A16" s="40"/>
      <c r="B16" s="48" t="s">
        <v>37</v>
      </c>
      <c r="C16" s="49">
        <f>SUM(C6:C15)</f>
        <v>0</v>
      </c>
      <c r="D16" s="49" t="e">
        <f t="shared" ref="D16:G16" si="1">SUM(D6:D15)</f>
        <v>#DIV/0!</v>
      </c>
      <c r="E16" s="49">
        <f t="shared" si="1"/>
        <v>0</v>
      </c>
      <c r="F16" s="49" t="e">
        <f t="shared" si="1"/>
        <v>#DIV/0!</v>
      </c>
      <c r="G16" s="49">
        <f t="shared" si="1"/>
        <v>0</v>
      </c>
      <c r="H16" s="50" t="e">
        <f>SUM(H6:H15)</f>
        <v>#DIV/0!</v>
      </c>
    </row>
  </sheetData>
  <sheetProtection algorithmName="SHA-512" hashValue="0UgUjC9Dj9Q5g/hqcl8OLTR1KxzHb1XM7k18SKrguCN98EtS4sdU9ENcw6UrP2wVOpOMjU4d3ZcNOzVsreC18g==" saltValue="3Tk652+wc+PgwJQrIidlqg==" spinCount="100000" sheet="1" objects="1" scenarios="1"/>
  <mergeCells count="3">
    <mergeCell ref="B3:H3"/>
    <mergeCell ref="C4:D4"/>
    <mergeCell ref="E4:F4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Info</vt:lpstr>
      <vt:lpstr>Insert categories</vt:lpstr>
      <vt:lpstr>Insert rates</vt:lpstr>
      <vt:lpstr>Insert area proportions</vt:lpstr>
      <vt:lpstr>Differences</vt:lpstr>
      <vt:lpstr>Membership Scale</vt:lpstr>
      <vt:lpstr>Fuzzy Functions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2019-06-11T18:27:51Z</dcterms:created>
  <dcterms:modified xsi:type="dcterms:W3CDTF">2019-07-29T10:07:19Z</dcterms:modified>
</cp:coreProperties>
</file>